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项目库公示" sheetId="2" r:id="rId1"/>
  </sheets>
  <definedNames>
    <definedName name="_xlnm._FilterDatabase" localSheetId="0" hidden="1">项目库公示!$A$4:$AL$110</definedName>
    <definedName name="_xlnm.Print_Titles" localSheetId="0">项目库公示!$2:$4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<sst xmlns="http://schemas.openxmlformats.org/spreadsheetml/2006/main" count="1107" uniqueCount="552">
  <si>
    <t>民乐县2026年巩固拓展脱贫攻坚成果和乡村振兴项目库项目表</t>
  </si>
  <si>
    <t>序号</t>
  </si>
  <si>
    <t>项目名称</t>
  </si>
  <si>
    <t xml:space="preserve">建设
性质   </t>
  </si>
  <si>
    <t>建设
起止
限</t>
  </si>
  <si>
    <t>建设
地点</t>
  </si>
  <si>
    <t>建设内容与规模</t>
  </si>
  <si>
    <t>投资估算（万元）</t>
  </si>
  <si>
    <t>绩效目标</t>
  </si>
  <si>
    <t>项目主管单位</t>
  </si>
  <si>
    <t>项目实施单位</t>
  </si>
  <si>
    <t>备注</t>
  </si>
  <si>
    <t>项目效益情况</t>
  </si>
  <si>
    <t>利益联结机制</t>
  </si>
  <si>
    <t>受益村数
（个）</t>
  </si>
  <si>
    <t>受益户数（万户）</t>
  </si>
  <si>
    <t>受益人数（万人）</t>
  </si>
  <si>
    <t>合计</t>
  </si>
  <si>
    <t>脱贫村</t>
  </si>
  <si>
    <t>其他村</t>
  </si>
  <si>
    <t>小计</t>
  </si>
  <si>
    <t>脱贫户</t>
  </si>
  <si>
    <t>其他农户</t>
  </si>
  <si>
    <t>脱贫人口数</t>
  </si>
  <si>
    <t>其他人口数</t>
  </si>
  <si>
    <t>单位名称</t>
  </si>
  <si>
    <t>责任人</t>
  </si>
  <si>
    <t>合计（97个）</t>
  </si>
  <si>
    <t>一、产业发展（66个）</t>
  </si>
  <si>
    <t>民乐县现代化高科技智能化设施温室项目一期工程地块二及功能区（1#温室）</t>
  </si>
  <si>
    <t>新建</t>
  </si>
  <si>
    <t>2026-2027</t>
  </si>
  <si>
    <t>民乐工业园区</t>
  </si>
  <si>
    <t>新建智能温室1栋，建筑面积88357.5平方米，配备遮荫、供热、降温、灌溉、气候控制系统、电力系统及其他配套设施设备。</t>
  </si>
  <si>
    <t>通过智能化温控、水肥一体化及物联网技术，实现果蔬全年高效生产，预计年产值达1200万元，利润约300万元。项目带动当地就业50余人，培训农户200人次，促进农业转型升级。节能环保设计降低能耗30%，示范推广现代化种植技术，经济效益与社会效益显著。</t>
  </si>
  <si>
    <t>本项目通过探索“互联网+农业”模式，利用电商和直播拓宽销售渠道，在项目实施过程中，优先招聘当地农户，尤其是脱贫户和低收入群体。预计项目运营后，长期稳定就业岗位可达500个，季节性用工10000人次，人均年增收入30000元。同时，依据岗位需求开展针对性技能培训，让农户从单纯劳动力转变为技术能手，提升其就业竞争力和薪资水平，保障农户稳定收益。有效提升品牌价值，拓宽增收渠道，助力乡村振兴。</t>
  </si>
  <si>
    <t>民发集团</t>
  </si>
  <si>
    <t>钟烽森</t>
  </si>
  <si>
    <t>甘肃省华陇盛达农业发展有限公司</t>
  </si>
  <si>
    <t>王爱国</t>
  </si>
  <si>
    <t>民乐县年储4万吨有机马铃薯气调库建设项目</t>
  </si>
  <si>
    <t>2026-2030</t>
  </si>
  <si>
    <t>占地面积150亩，新建库容4万吨气调库，其中：2026年修一期工程新建库容2万吨气调库，配套建设制冷通风系统、电气控制、装卸货区及附属设施；2027年二期工程新建库容2万吨气调库，配套建设制冷通风系统、电气控制、装卸货区及附属设施。衔接资金1500万元，其中500万元用于设备购置，1000万元用于主体工程建设，其他资金来源为多渠道筹措。</t>
  </si>
  <si>
    <t>本项目实施后，将产生显著的综合效益。在经济效益方面，项目将为民乐县有机马铃薯产业提供4万吨的高标准仓储能力，有效延长鲜薯销售周期，实现错峰销售和保值增值，预计每年可减少产后损失、提升附加值超千万元，并带动分拣、包装、运输等相关产业发展。在社会效益方面，项目通过租赁运营、提供就业岗位、优先收购脱贫户产品等方式，直接和间接带动当地农户增收，巩固脱贫攻坚成果，是衔接推进乡村振兴的重要产业支撑。在生态效益方面，冷链保鲜减少了农产品腐烂浪费，提升了土地利用效率，符合绿色低碳发展方向。项目对促进民乐县农业产业结构优化和乡村产业振兴具有重要意义。</t>
  </si>
  <si>
    <t>项目通过多重机制紧密联结农户，确保乡村振兴补助资金精准惠农。一是土地流转增收，项目用地涉及农户可获得稳定租金。二是优先雇佣当地劳动力参与仓储装卸、管理等环节，增加工资性收入。三是面向合作社和种植大户优惠开放仓储服务，通过错季销售助农增值。四是探索“保底收购+冷链代储+利润分红”模式，将部分运营收益反哺村集体，用于公益岗位和基础设施建设，形成“资产国有、企业运营、农民参与、共享收益”的长效联农带农机制。</t>
  </si>
  <si>
    <t>民乐县田园农旅有限责任公司</t>
  </si>
  <si>
    <t>张宝强</t>
  </si>
  <si>
    <t>民乐县现代化高科技智能化设施温室项目一期工程地块二及功能区（2#温室）</t>
  </si>
  <si>
    <t>本项目实施后，将产生显著的综合效益。在经济效益方面，项目将为民乐县有机马铃薯产业提供5万吨的高标准仓储能力，有效延长鲜薯销售周期，实现错峰销售和保值增值，预计每年可减少产后损失、提升附加值超千万元，并带动分拣、包装、运输等相关产业发展。在社会效益方面，项目通过租赁运营、提供就业岗位、优先收购脱贫户产品等方式，直接和间接带动当地农户增收，巩固脱贫攻坚成果，是衔接推进乡村振兴的重要产业支撑。在生态效益方面，冷链保鲜减少了农产品腐烂浪费，提升了土地利用效率，符合绿色低碳发展方向。项目对促进民乐县农业产业结构优化和乡村产业振兴具有重要意义。</t>
  </si>
  <si>
    <t>民乐县现代化高科技智能化设施温室项目二期工程地块三及功能区（1#温室）</t>
  </si>
  <si>
    <t>新建智能温室1栋，建筑面积88357.5平方米，配新建功能区1座，建筑面积10000玉米，备遮荫、供热、降温、灌溉、气候控制系统、电力系统及其他配套设施设备。</t>
  </si>
  <si>
    <t>本项目实施后，将产生显著的综合效益。在经济效益方面，项目将为民乐县有机马铃薯产业提供6万吨的高标准仓储能力，有效延长鲜薯销售周期，实现错峰销售和保值增值，预计每年可减少产后损失、提升附加值超千万元，并带动分拣、包装、运输等相关产业发展。在社会效益方面，项目通过租赁运营、提供就业岗位、优先收购脱贫户产品等方式，直接和间接带动当地农户增收，巩固脱贫攻坚成果，是衔接推进乡村振兴的重要产业支撑。在生态效益方面，冷链保鲜减少了农产品腐烂浪费，提升了土地利用效率，符合绿色低碳发展方向。项目对促进民乐县农业产业结构优化和乡村产业振兴具有重要意义。</t>
  </si>
  <si>
    <t>民乐县现代化高科技智能化设施温室项目二期工程地块三及功能区（2#温室）</t>
  </si>
  <si>
    <t>本项目实施后，将产生显著的综合效益。在经济效益方面，项目将为民乐县有机马铃薯产业提供7万吨的高标准仓储能力，有效延长鲜薯销售周期，实现错峰销售和保值增值，预计每年可减少产后损失、提升附加值超千万元，并带动分拣、包装、运输等相关产业发展。在社会效益方面，项目通过租赁运营、提供就业岗位、优先收购脱贫户产品等方式，直接和间接带动当地农户增收，巩固脱贫攻坚成果，是衔接推进乡村振兴的重要产业支撑。在生态效益方面，冷链保鲜减少了农产品腐烂浪费，提升了土地利用效率，符合绿色低碳发展方向。项目对促进民乐县农业产业结构优化和乡村产业振兴具有重要意义。</t>
  </si>
  <si>
    <t>民乐县现代高科技智能化设施温室项目一期工程地块一及功能区(2#温室)</t>
  </si>
  <si>
    <t>新建智能玻璃温室1栋，建筑面积93127.5平方米，配备遮荫系统、供热系统、降温系统、灌溉系统、气候控制系统、电力系统及其他配套设备，同时配套建设室外工程等。</t>
  </si>
  <si>
    <t>本项目实施后，将产生显著的综合效益。在经济效益方面，项目将为民乐县有机马铃薯产业提供8万吨的高标准仓储能力，有效延长鲜薯销售周期，实现错峰销售和保值增值，预计每年可减少产后损失、提升附加值超千万元，并带动分拣、包装、运输等相关产业发展。在社会效益方面，项目通过租赁运营、提供就业岗位、优先收购脱贫户产品等方式，直接和间接带动当地农户增收，巩固脱贫攻坚成果，是衔接推进乡村振兴的重要产业支撑。在生态效益方面，冷链保鲜减少了农产品腐烂浪费，提升了土地利用效率，符合绿色低碳发展方向。项目对促进民乐县农业产业结构优化和乡村产业振兴具有重要意义。</t>
  </si>
  <si>
    <t>民乐县中药材现代仓储物流基地项目</t>
  </si>
  <si>
    <t>新建12000㎡中药材恒温库2座、15000㎡物流配送服务中心一处及相关配套附属设施；依托“西部药都”3万吨存量库体对工业园区中药材仓储设施进行升级改造。</t>
  </si>
  <si>
    <t>项目建成后，将显著提升县域中药材产业的综合效益。首先，通过新建2座12000㎡恒温库和15000㎡物流配送服务中心，并升级改造工业园区现有3万吨仓储设施，可大幅延长中药材保鲜期，降低产后损耗约20%，有效解决以往“种得多、卖得贱”的困境。项目预计年仓储加工能力达2000吨以上，初加工环节可使药材附加值提升60%以上，直接带动就业岗位50个，间接吸纳产业链就业超百人。同时，项目将推动三产融合，通过标准化仓储、物流配送和电商销售一体化，吸引江苏聚荣制药、河西制药等企业合作开发中药饮片、保健食品等高附加值产品，年销售收入有望突破5000万元。此外，项目依托祁连山冷凉气候优势，促进绿色标准化种植面积扩大至10万亩以上，助力民乐县打造“西部药都”品牌，形成种植、加工、销售全链条闭环，为乡村振兴注入持续动能。</t>
  </si>
  <si>
    <r>
      <rPr>
        <sz val="9"/>
        <color rgb="FF000000"/>
        <rFont val="仿宋_GB2312"/>
        <charset val="134"/>
      </rPr>
      <t>项目创新推行“村党组织+龙头企业+合作社+农户”多元利益联结模式。资产确权方面，项目形成的恒温库、物流中心等固定资产明确归属村集体所有，由乡镇政府统一登记颁证，并委托县属国企陇瑞药业公司运营维护，确保国有资产保值增值。收益分配上，采取“保底分红+浮动收益”机制：农户通过土地流转或参与种植获得租金与工资收入；合作社按药材交售量享受仓储收益分成；村集体从项目利润中提取5%</t>
    </r>
    <r>
      <rPr>
        <sz val="9"/>
        <color rgb="FF000000"/>
        <rFont val="Times New Roman"/>
        <charset val="134"/>
      </rPr>
      <t>–</t>
    </r>
    <r>
      <rPr>
        <sz val="9"/>
        <color rgb="FF000000"/>
        <rFont val="仿宋_GB2312"/>
        <charset val="134"/>
      </rPr>
      <t>10%用于公益岗位开发及基础设施维护。同时，项目要求与脱贫户签订定向用工协议，优先吸纳南丰镇、民联镇等地区12000名农民嵌入产业链，人均年增收约1.3万元。此外，通过设立风险补偿基金，应对市场价格波动，确保农户稳定收益，真正实现“资源变资产、资金变股金、农民变股东”的转型目标。</t>
    </r>
  </si>
  <si>
    <t>民乐县陇瑞药业投资有限责任公司</t>
  </si>
  <si>
    <t>潘波</t>
  </si>
  <si>
    <t xml:space="preserve">
民乐县高科技智能化食用菌产业园</t>
  </si>
  <si>
    <r>
      <rPr>
        <sz val="9"/>
        <color rgb="FF000000"/>
        <rFont val="仿宋_GB2312"/>
        <charset val="134"/>
      </rPr>
      <t>1.规划150亩核心种植区，搭建20座模块化智能菇房，配备温湿度自动调控系统、CO</t>
    </r>
    <r>
      <rPr>
        <sz val="9"/>
        <color rgb="FF000000"/>
        <rFont val="Times New Roman"/>
        <charset val="134"/>
      </rPr>
      <t>₂</t>
    </r>
    <r>
      <rPr>
        <sz val="9"/>
        <color rgb="FF000000"/>
        <rFont val="仿宋_GB2312"/>
        <charset val="134"/>
      </rPr>
      <t>、O</t>
    </r>
    <r>
      <rPr>
        <sz val="9"/>
        <color rgb="FF000000"/>
        <rFont val="Times New Roman"/>
        <charset val="134"/>
      </rPr>
      <t>₂</t>
    </r>
    <r>
      <rPr>
        <sz val="9"/>
        <color rgb="FF000000"/>
        <rFont val="仿宋_GB2312"/>
        <charset val="134"/>
      </rPr>
      <t>浓度监测设备及智能喷淋装置，主打羊肚菌、松茸、松露、鸡枞菌等高端品种。
2.建设1500㎡无菌实验室与1500㎡菌种扩繁车间，引进分子育种技术，培育抗逆性强、口感佳的专用菌种，同时建立菌种资源库，并配套产区内绿化、亮化、硬化及其他设施。</t>
    </r>
  </si>
  <si>
    <r>
      <rPr>
        <sz val="9"/>
        <color rgb="FF000000"/>
        <rFont val="仿宋_GB2312"/>
        <charset val="134"/>
      </rPr>
      <t>本项目通过高科技智能化装备与技术创新深度融合，预计将显著提升民乐县食用菌产业的产能、品质与经济效益。核心种植区的20座模块化智能菇房依托温湿度自动调控、CO</t>
    </r>
    <r>
      <rPr>
        <sz val="9"/>
        <color rgb="FF000000"/>
        <rFont val="Times New Roman"/>
        <charset val="134"/>
      </rPr>
      <t>₂</t>
    </r>
    <r>
      <rPr>
        <sz val="9"/>
        <color rgb="FF000000"/>
        <rFont val="仿宋_GB2312"/>
        <charset val="134"/>
      </rPr>
      <t>/O</t>
    </r>
    <r>
      <rPr>
        <sz val="9"/>
        <color rgb="FF000000"/>
        <rFont val="Times New Roman"/>
        <charset val="134"/>
      </rPr>
      <t>₂</t>
    </r>
    <r>
      <rPr>
        <sz val="9"/>
        <color rgb="FF000000"/>
        <rFont val="仿宋_GB2312"/>
        <charset val="134"/>
      </rPr>
      <t>监测等系统，可实现羊肚菌、松茸等高端品种的全年无间断生产，单棚产值有望突破30万元（参考当地滑子菇案例）。无菌实验室与菌种扩繁车间将引进分子育种技术，培育抗逆性强、口感佳的专用菌种，有效解决本地化培育难题，并推动菌种资源库建设，为产业可持续发展提供科技支撑。项目达产后，预计年产量可达0.45万吨，全产业链年总产值突破0.5亿元，同时通过“三元双向”循环农业模式（如利用秸秆基料、菌糠加工），实现农业废弃物资源化利用，减少化肥农药使用40%以上，节水60%，生态效益显著。项目还将辐射带动周边物流、加工等配套产业发展，为乡村振兴注入新动能。</t>
    </r>
  </si>
  <si>
    <t>项目将构建“企业+基地+农户”三位一体的利益联结机制，通过资产确权、保底分红、多元参与保障农民收益。首先，政府投入的衔接资金形成的资产（如智能菇房、实验室）将明确确权至村集体或县农业农村局指定平台，颁发资产所有权证书，并建立台账纳入国有资产管理，确保资产归属清晰、监管到位。企业通过“借棒还菇”模式与农户绑定：免费提供菌棒和技术培训，农户缴纳30%信用保障金（由农业农村局监管），产品由企业按协议价统一回收；若市场价高于保底价，企业补差返还，形成“风险共担、利益共享”的契约关系。同时，项目优先吸纳脱贫户就业，预计解决100余人稳定岗位，人均年增收超3万元，并通过土地流转、入股分红（如农户以土地、资金作股入社）拓宽增收渠道。资产收益按比例分配，其中村集体留存部分用于公益事业，剩余分红至农户，确保联农带农机制长效运行。</t>
  </si>
  <si>
    <t>民乐县有机中药材区域良种繁育中心建设项目</t>
  </si>
  <si>
    <t>（1）中药材良种繁育基地建设：新建良种繁育中心1栋，总建筑面积3815.22平方米；新建1728平方米的成品库房1栋，新建1000平方米冷藏库1栋，并购置相关设备；（2）中药材良种示范基地建设：新建总面积24480平方米的良种育苗日光大棚12座；（3）中药材示范推广种植基地建设：拟采用“企业+基地+合作社+农户”的产业化运作模式，在南丰镇、永固镇、民联镇、六坝镇、顺化镇等乡镇建设5000亩的规范化种植基地。</t>
  </si>
  <si>
    <t xml:space="preserve">本项目建成后，将显著提升民乐县中药材良种繁育与推广能力。通过新建良种繁育中心、库房及育苗大棚，配套先进设备，可实现年繁育优质中药材种苗超5000万株，满足全县25万亩中药材种植的种源需求，从根本上保障药材的道地性与品质一致性。示范基地将推广水肥一体化、绿色防控等标准化技术，带动5000亩标准化种植基地亩均增产15%以上，推动全县中药材标准化生产面积突破10万亩，预计产业链年产值提升约1.2亿元。项目还可促进科技成果转化，依托与科研院所合作，引进新品种、新技术，强化人才培训，为全县培育80名以上技术能手，显著增强产业科技支撑能力。同时，通过减少化肥农药使用、推广有机种植，有效保护祁连山北麓生态，实现产业与环境协同发展。
</t>
  </si>
  <si>
    <t>项目坚持“政府引导、企业主体、农户参与”的利益联结模式。所有设施资产（包括良种繁育中心、库房、大棚等）均明确确权至项目承担企业或村集体，颁发产权证书，确保资产归属清晰、管理责任到人，防止资源闲置或流失。通过“企业+基地+合作社+农户”产业化运作，企业统一提供种苗、技术及保底价收购，合作社组织生产，农户参与种植，形成风险共担、利益共享的订单农业模式。预计可吸纳600户农户加入产业链，户均年增收4万元以上，村集体通过土地流转和服务管理获得稳定分红。同时，建立联农带农绩效目标，要求项目收益的30%反哺村集体，用于公益岗位及基础设施维护，确保脱贫人口长效受益。</t>
  </si>
  <si>
    <t xml:space="preserve">
民乐县畜牧全产业链示范产业园</t>
  </si>
  <si>
    <t>民乐县</t>
  </si>
  <si>
    <t>项目占地面积200亩，新建20座智能化畜禽舍，并配套生态循环处理中心、科创与数据中心， 动物健康监测与诊疗体系等其他智能化系统，建设智能化粪污处理中心，并引入数字化智能设施系统及其他附属设施。</t>
  </si>
  <si>
    <t>民乐县畜牧全产业链示范产业园项目通过智能化、生态化建设，将显著提升产业效益与生态效益。项目新建智能化畜禽舍、生态循环处理中心及数字化系统，可实现养殖过程精准饲喂、环境自动调控，预计饲料利用率提升15%以上，养殖成本降低20%，育肥周期缩短1个月，单只畜禽增收约80元。同时，项目配套的智能化粪污处理中心采用厌氧发酵技术，日处理粪污85吨，年产有机肥3万吨以上，可覆盖1500亩农田，减少化肥使用量120吨/年，推动秸秆等废弃物资源化利用率达85%以上，有效改善土壤肥力并降低面源污染。项目投产后，预计年繁育肉牛1.2万头、肉羊5万只，全产业链产值可达3000万元，带动就业30余人，并为县域畜牧业附加值提升25%以上。此外，通过科创数据中心与动物健康监测体系构建，可实现疫病预警、质量追溯全覆盖，保障产品安全与产业韧性。</t>
  </si>
  <si>
    <t>项目创新“多元主体+风险共担”利益联结机制，通过“企业+合作社+农户”模式实现联农带农。企业与农户签订保底收购协议，提供“七统一”服务（统一品种、饲喂、防疫、管理、收购、加工、销售），农户按标准参与托管代养，每只母羊可获得150元管理费，户均年增收4万–10万元。同时，建立“二次返利”机制，产业链增值收益按交易量向农户分红，如肉羊回购后利润的10%–15%返还合作社，形成风险共担、收益共享的闭环。资产确权方面，项目明确设施产权归属：政府投资形成的智能化圈舍、加工车间等固定资产，确权至村集体或县农投公司，由合作社统一运营；农户自建圈舍及设备通过产权登记明晰所有权，并协议约定经营权、收益权分配。土地权属清晰，项目用地200亩纳入农村集体经营性建设用地台账，避免流转纠纷，确保联农带农机制长期稳定运行。</t>
  </si>
  <si>
    <t>民乐县金地生态农业科技发展有限责任公司</t>
  </si>
  <si>
    <t>南丰镇千亩有机蔬菜产业园项目</t>
  </si>
  <si>
    <t>2026.01-2026.12</t>
  </si>
  <si>
    <t>南丰镇永丰村</t>
  </si>
  <si>
    <t>建成万亩高原夏菜基地1处；建设钢架大棚188架，占地220亩，改良土壤600亩，进行有机认证，力争在2026年6月获得国内权威有机认证机构认证。</t>
  </si>
  <si>
    <t>调整农业产业结构，发展有机蔬菜大棚种植，可改善本地农业生产条件，加快露天农业向设施农业调整的步伐，满足市场需求</t>
  </si>
  <si>
    <t>提高农业经济效益，增加农民的收入，有力地推动农村经济的健康发展和农民收入的稳定增长，并为推动传统农业向现代高效农业的转变奠定了基础，带动农户336户，其中脱贫户36户，一般户300户；吸纳务工260户，预计带动农户户均增收1万元。</t>
  </si>
  <si>
    <t>南丰镇人民政府</t>
  </si>
  <si>
    <t>吕锋</t>
  </si>
  <si>
    <t>南丰镇</t>
  </si>
  <si>
    <t>南丰镇中药材分拣基地建设项目</t>
  </si>
  <si>
    <t>在南丰镇中药材仓储物流基地建设中药材分拣基地，新建1000平方米的轻型钢结构拱形屋架阳光房1个，配套叉车等机械设备，托盘等附属设备设施。</t>
  </si>
  <si>
    <t>建成现代化中药材仓储物流与分拣基地。预计可直接为永丰村创造超过30个稳定就业岗位，优先吸纳本村劳动力，参照本地同行标准，务工村民日收入可达140元。通过配套阳光房及清洗、烘干设备，可将中药材产地初加工周期缩短60% 以上，有效规避自然晾晒风险，并使黄芪等产品的附加值提升超过60%。项目将显著提升南丰镇作为民乐县黄芪、当归核心产区的产业集聚能力，预计每年可储存加工中药材2000吨，带动全村336户1306人（含36户117人脱贫人口）分享产业链增值收益。</t>
  </si>
  <si>
    <t>基地运营方提供的岗位中，不低于30% 定向招聘本村村民，并确保脱贫户劳动力占比不低于10%，实现户内至少一人就近稳定就业。推行“企业+基地+合作社+农户”模式，基地与村内种植户签订收购协议，发展订单农业。通过合作社组织生产，预计可带动超过10户农户实现标准化种植，确保其每户年来自该产业的综合收入不低于5000元。鼓励村集体以场地、设施等资产入股，或村民以上地经营权入股合作社，形成“村委会+合作社+企业”的运营共同体。项目产生的收益按股分红，并提取部分作为村公益金，反哺乡村治理与公共服务，构建长效增收机制。</t>
  </si>
  <si>
    <t>南丰镇千亩有机蔬菜产业园冷藏库和制冰厂建设项目</t>
  </si>
  <si>
    <t>在永丰村闲置空地建设蔬菜冷藏库2000平方米，静态库容10000立方米，同步配套相关设施设备和建设制冰厂，进行娃娃菜、橄榄、西兰花等农产品贮藏保鲜。</t>
  </si>
  <si>
    <t>完善蔬菜种苗繁育体系，积极扶持种苗经营主体发展壮大集约化蔬菜种苗繁育基地，加大引进和培育高原夏菜新品种，引进自动化播种生产线，实现种苗工厂化繁育优质种苗生产基地。显著提升产品附加值，创造核心利润，稳定市场需求，平抑价格波动，加工厂能创造大量非农就业岗位，为市场提供更多元、更安全、更便捷的有机食品选择，提升公共健康水平。可吸纳务工就业80人。其中，设施建设阶段吸纳临时务工150人（优先安排脱贫户、监测户25人），日均工资180元；运营阶段吸纳固定务工30人（脱贫户15人、监测户3人），涵盖设备操作、质量检测、电商运营等岗位，月工资3500-4500元，有效解决农村剩余劳动力就业；同时，项目推动藏燕麦标准化加工，提升产品质量，为全镇520户种植户提供稳定销售渠道，避免“卖难”问题。</t>
  </si>
  <si>
    <t>从源头保证了投入品和种植过程的有机标准，降低了农户的技术难度和生产成本，用于在遭遇自然灾害、市场异常波动时，对农户进行补贴，保障其基本收入，增强整个产业链的抗风险能力。项目建设阶段优先安排永丰村及周边村脱贫户、监测户参与土建施工、设备搬运，日均工资180元；运营阶段优先录用脱贫户、监测户从事设备操作、产品分选、电商打包等工作，固定务工人员月工资不低于3500元，临时务工人员日均工资200元，年度务工收入可达4-5万元。</t>
  </si>
  <si>
    <t>南丰镇中药材种苗繁育农事综合服务中心</t>
  </si>
  <si>
    <t>南丰镇炒面庄村</t>
  </si>
  <si>
    <t>联合甘肃农业大学，建设占地150亩的种苗繁育中心，配套水肥一体化、遮阳补光等设施，确保符合中药材种植环境标准；划分育苗区、驯化区、展示区等功能板块，制定分区种植规划；引进选育2-3种道地中药材优质种源，开展品种适应性试验；推广生态育苗技术，建立病虫害绿色防控体系。建设仓储中心1个4000平方米，库房2个2000平方米，配套全流程机械化农机具。</t>
  </si>
  <si>
    <t>项目每年可稳定供应优质黄芪、当归等脱毒种苗，为全镇中药材种植基地提供保障。按每亩降低种苗成本、提高成活率及产量综合测算，可使种植户每亩增收15%以上。将直接为炒面庄村创造超过50个就业岗位，并通过土地流转、基地务工等形式，直接惠及全村798户2762人，带动167户脱贫户）实现稳定增收。</t>
  </si>
  <si>
    <t>项目依托“村党支部+企业+基地+农户”模式，建立三重利益联结机制，引导农户通过土地流转获租金、基地务工挣薪金、订单繁育赚现金，实现多元化增收。由中心与合作社及种植户签订订单，统一提供优质种苗、绿色防控技术并保价回收，将散户纳入标准化生产链条，确保其每亩纯收益相比传统作物显著提高。鼓励村集体以设施、土地等资源入股，共享中心发展红利。提取的收益作为村集体收入，用于乡村公益事业及对无劳力脱贫户的专项帮扶，实现产业收益的再分配。</t>
  </si>
  <si>
    <t>永固镇农产品冷藏库二期建设项目</t>
  </si>
  <si>
    <t>2026.1-2026.12</t>
  </si>
  <si>
    <t>东街
西村
滕庄村</t>
  </si>
  <si>
    <t>新建5000吨级标准化冷藏保鲜库，并配备预冷、恒温等冷链设施设备，为打造“甘味”品牌升级提供核心冷链支撑。</t>
  </si>
  <si>
    <t>经济效益:‌1.降低农产品损耗‌：通过预冷、恒温等设备，可减少鲜活农产品从采摘到运输的损耗率;2.‌延长储存周期‌：错峰销售能力增强，综合收益率提升;3.‌产业链拉动‌：吸引农产品加工、物流企业投资，推动“甘味”品牌附加值提升，形成区域产业集聚效应‌。
社会效益:1.‌食品安全保障‌：恒温冷链可有效控制温湿度，减少腐败变质风险，提升消费者信任度‌;2.‌农民增收‌：解决农产品滞销问题，稳定市场价格波动对收益的影响。
环境效益：减少运输中因腐败产生的碳排放，节能型机械冷库可降低能耗，符合绿色农业发展趋势‌。</t>
  </si>
  <si>
    <t>1.村集体主导运营‌：三村联合成立冷链运营合作社，以集体资产入股，负责设施日常管理及协调。同时收益按村集体投入比例分配，引入冷链物流企业提供预冷、分拣设备维护及技术培训，按服务时长收取费用或分润。
2.收益分配模式：1.‌基础收益分配‌：仓储收入：60%用于覆盖运营成本，30%按村集体投入比例分红，10%滚动投入设备升级。服务收入：预冷、分拣等增值服务收益的50%归村集体，30%奖励操作农户，20%留存合作社。‌
3.品牌共建共享‌：使用冷链服务的农产品统一标注“甘味”品牌，定期举办产销对接会，吸引电商平台入驻，扩大市场渠道。</t>
  </si>
  <si>
    <t>永固镇人民政府</t>
  </si>
  <si>
    <t>王梦华</t>
  </si>
  <si>
    <t>永固镇蔬菜产业园加工建设项目</t>
  </si>
  <si>
    <t>西村
滕庄村
南关村</t>
  </si>
  <si>
    <t>建设西兰花拣选包装线4条,购置装卸叉车3台，架设储水管网2公里，安装储水罐2个，配备变压器一套及其他配套设施，硬化场地3000平方米，修建业务用房20间。</t>
  </si>
  <si>
    <r>
      <rPr>
        <sz val="9"/>
        <color rgb="FF000000"/>
        <rFont val="仿宋_GB2312"/>
        <charset val="134"/>
      </rPr>
      <t>经济效益：1.</t>
    </r>
    <r>
      <rPr>
        <sz val="9"/>
        <color rgb="FF000000"/>
        <rFont val="Times New Roman"/>
        <charset val="134"/>
      </rPr>
      <t>‌</t>
    </r>
    <r>
      <rPr>
        <sz val="9"/>
        <color rgb="FF000000"/>
        <rFont val="仿宋_GB2312"/>
        <charset val="134"/>
      </rPr>
      <t>规模化生产效益</t>
    </r>
    <r>
      <rPr>
        <sz val="9"/>
        <color rgb="FF000000"/>
        <rFont val="Times New Roman"/>
        <charset val="134"/>
      </rPr>
      <t>‌</t>
    </r>
    <r>
      <rPr>
        <sz val="9"/>
        <color rgb="FF000000"/>
        <rFont val="仿宋_GB2312"/>
        <charset val="134"/>
      </rPr>
      <t>：规模化生产可显著提升单位面积产量，降低边际成本，形成规模经济优势；2.</t>
    </r>
    <r>
      <rPr>
        <sz val="9"/>
        <color rgb="FF000000"/>
        <rFont val="Times New Roman"/>
        <charset val="134"/>
      </rPr>
      <t>‌</t>
    </r>
    <r>
      <rPr>
        <sz val="9"/>
        <color rgb="FF000000"/>
        <rFont val="仿宋_GB2312"/>
        <charset val="134"/>
      </rPr>
      <t>产业链延伸价值</t>
    </r>
    <r>
      <rPr>
        <sz val="9"/>
        <color rgb="FF000000"/>
        <rFont val="Times New Roman"/>
        <charset val="134"/>
      </rPr>
      <t>‌</t>
    </r>
    <r>
      <rPr>
        <sz val="9"/>
        <color rgb="FF000000"/>
        <rFont val="仿宋_GB2312"/>
        <charset val="134"/>
      </rPr>
      <t>：配套的冷库及制冰生产线可减少外购依赖，缩短供应链，提升产品附加值；
社会效益：1.</t>
    </r>
    <r>
      <rPr>
        <sz val="9"/>
        <color rgb="FF000000"/>
        <rFont val="Times New Roman"/>
        <charset val="134"/>
      </rPr>
      <t>‌</t>
    </r>
    <r>
      <rPr>
        <sz val="9"/>
        <color rgb="FF000000"/>
        <rFont val="仿宋_GB2312"/>
        <charset val="134"/>
      </rPr>
      <t>就业与技能提升</t>
    </r>
    <r>
      <rPr>
        <sz val="9"/>
        <color rgb="FF000000"/>
        <rFont val="Times New Roman"/>
        <charset val="134"/>
      </rPr>
      <t>‌</t>
    </r>
    <r>
      <rPr>
        <sz val="9"/>
        <color rgb="FF000000"/>
        <rFont val="仿宋_GB2312"/>
        <charset val="134"/>
      </rPr>
      <t>：建设和运营阶段将创造大量本地就业岗位，通过技术培训提升农民专业技能；2.</t>
    </r>
    <r>
      <rPr>
        <sz val="9"/>
        <color rgb="FF000000"/>
        <rFont val="Times New Roman"/>
        <charset val="134"/>
      </rPr>
      <t>‌</t>
    </r>
    <r>
      <rPr>
        <sz val="9"/>
        <color rgb="FF000000"/>
        <rFont val="仿宋_GB2312"/>
        <charset val="134"/>
      </rPr>
      <t>食品安全保障</t>
    </r>
    <r>
      <rPr>
        <sz val="9"/>
        <color rgb="FF000000"/>
        <rFont val="Times New Roman"/>
        <charset val="134"/>
      </rPr>
      <t>‌</t>
    </r>
    <r>
      <rPr>
        <sz val="9"/>
        <color rgb="FF000000"/>
        <rFont val="仿宋_GB2312"/>
        <charset val="134"/>
      </rPr>
      <t>：减少化学投入品使用，结合冷链设施降低腐败风险，增强消费者对“永固基地”品牌的信任度；3.</t>
    </r>
    <r>
      <rPr>
        <sz val="9"/>
        <color rgb="FF000000"/>
        <rFont val="Times New Roman"/>
        <charset val="134"/>
      </rPr>
      <t>‌</t>
    </r>
    <r>
      <rPr>
        <sz val="9"/>
        <color rgb="FF000000"/>
        <rFont val="仿宋_GB2312"/>
        <charset val="134"/>
      </rPr>
      <t>区域产业带动</t>
    </r>
    <r>
      <rPr>
        <sz val="9"/>
        <color rgb="FF000000"/>
        <rFont val="Times New Roman"/>
        <charset val="134"/>
      </rPr>
      <t>‌</t>
    </r>
    <r>
      <rPr>
        <sz val="9"/>
        <color rgb="FF000000"/>
        <rFont val="仿宋_GB2312"/>
        <charset val="134"/>
      </rPr>
      <t>：项目可吸引周边农户参与合作种植，形成“龙头企业+基地+农户”模式，促进区域农业产业化升级。
环境效益：减少化肥农药污染，保护土壤和水资源。</t>
    </r>
  </si>
  <si>
    <r>
      <rPr>
        <sz val="9"/>
        <color rgb="FF000000"/>
        <rFont val="仿宋_GB2312"/>
        <charset val="134"/>
      </rPr>
      <t>1.村集体主导运营</t>
    </r>
    <r>
      <rPr>
        <sz val="9"/>
        <color rgb="FF000000"/>
        <rFont val="Times New Roman"/>
        <charset val="134"/>
      </rPr>
      <t>‌</t>
    </r>
    <r>
      <rPr>
        <sz val="9"/>
        <color rgb="FF000000"/>
        <rFont val="仿宋_GB2312"/>
        <charset val="134"/>
      </rPr>
      <t>：三村联合成立冷链运营合作社，以集体资产入股，负责设施日常管理及协调。同时收益按村集体投入比例分配，引入冷链物流企业提供预冷、分拣设备维护及技术培训，按服务时长收取费用或分润。
2.收益分配模式：1.</t>
    </r>
    <r>
      <rPr>
        <sz val="9"/>
        <color rgb="FF000000"/>
        <rFont val="Times New Roman"/>
        <charset val="134"/>
      </rPr>
      <t>‌</t>
    </r>
    <r>
      <rPr>
        <sz val="9"/>
        <color rgb="FF000000"/>
        <rFont val="仿宋_GB2312"/>
        <charset val="134"/>
      </rPr>
      <t>基础收益分配</t>
    </r>
    <r>
      <rPr>
        <sz val="9"/>
        <color rgb="FF000000"/>
        <rFont val="Times New Roman"/>
        <charset val="134"/>
      </rPr>
      <t>‌</t>
    </r>
    <r>
      <rPr>
        <sz val="9"/>
        <color rgb="FF000000"/>
        <rFont val="仿宋_GB2312"/>
        <charset val="134"/>
      </rPr>
      <t>：仓储收入：60%用于覆盖运营成本，30%按村集体投入比例分红，10%滚动投入设备升级。服务收入：预冷、分拣等增值服务收益的50%归村集体，30%奖励操作农户，20%留存合作社。</t>
    </r>
    <r>
      <rPr>
        <sz val="9"/>
        <color rgb="FF000000"/>
        <rFont val="Times New Roman"/>
        <charset val="134"/>
      </rPr>
      <t>‌</t>
    </r>
    <r>
      <rPr>
        <sz val="9"/>
        <color rgb="FF000000"/>
        <rFont val="仿宋_GB2312"/>
        <charset val="134"/>
      </rPr>
      <t xml:space="preserve">
3.品牌共建共享</t>
    </r>
    <r>
      <rPr>
        <sz val="9"/>
        <color rgb="FF000000"/>
        <rFont val="Times New Roman"/>
        <charset val="134"/>
      </rPr>
      <t>‌</t>
    </r>
    <r>
      <rPr>
        <sz val="9"/>
        <color rgb="FF000000"/>
        <rFont val="仿宋_GB2312"/>
        <charset val="134"/>
      </rPr>
      <t>：使用冷链服务的农产品统一标注“甘味”品牌，定期举办产销对接会，吸引电商平台入驻，扩大市场渠道。</t>
    </r>
  </si>
  <si>
    <t>永固镇制冰厂建设项目</t>
  </si>
  <si>
    <t>南关村
滕庄村</t>
  </si>
  <si>
    <t>新建容量1200立方米的冰库1座，配备日产50吨制冰设备1套，购置运冰车1台，配套基础设施。</t>
  </si>
  <si>
    <r>
      <rPr>
        <sz val="9"/>
        <color rgb="FF000000"/>
        <rFont val="仿宋_GB2312"/>
        <charset val="134"/>
      </rPr>
      <t>1.经济效益：</t>
    </r>
    <r>
      <rPr>
        <sz val="9"/>
        <color rgb="FF000000"/>
        <rFont val="Times New Roman"/>
        <charset val="134"/>
      </rPr>
      <t>‌</t>
    </r>
    <r>
      <rPr>
        <sz val="9"/>
        <color rgb="FF000000"/>
        <rFont val="仿宋_GB2312"/>
        <charset val="134"/>
      </rPr>
      <t>降低冷链运营成本</t>
    </r>
    <r>
      <rPr>
        <sz val="9"/>
        <color rgb="FF000000"/>
        <rFont val="Times New Roman"/>
        <charset val="134"/>
      </rPr>
      <t>‌</t>
    </r>
    <r>
      <rPr>
        <sz val="9"/>
        <color rgb="FF000000"/>
        <rFont val="仿宋_GB2312"/>
        <charset val="134"/>
      </rPr>
      <t>。制冰厂可为冷藏保鲜库提供稳定、低成本的冰源，替代外购冰块的运输费用，减少冷链环节的中间环节，提升整体运营效率；
2.社会效益：就业与民生改善</t>
    </r>
    <r>
      <rPr>
        <sz val="9"/>
        <color rgb="FF000000"/>
        <rFont val="Times New Roman"/>
        <charset val="134"/>
      </rPr>
      <t>‌</t>
    </r>
    <r>
      <rPr>
        <sz val="9"/>
        <color rgb="FF000000"/>
        <rFont val="仿宋_GB2312"/>
        <charset val="134"/>
      </rPr>
      <t>，。增加本地就业岗位</t>
    </r>
    <r>
      <rPr>
        <sz val="9"/>
        <color rgb="FF000000"/>
        <rFont val="Times New Roman"/>
        <charset val="134"/>
      </rPr>
      <t>‌</t>
    </r>
    <r>
      <rPr>
        <sz val="9"/>
        <color rgb="FF000000"/>
        <rFont val="仿宋_GB2312"/>
        <charset val="134"/>
      </rPr>
      <t>，制冰厂通过运营提供技术工人、运输人员、管理人员等岗位，优先吸纳本村及周边村民就业；
3.生态效益：节能减排与资源循环</t>
    </r>
    <r>
      <rPr>
        <sz val="9"/>
        <color rgb="FF000000"/>
        <rFont val="Times New Roman"/>
        <charset val="134"/>
      </rPr>
      <t>‌</t>
    </r>
    <r>
      <rPr>
        <sz val="9"/>
        <color rgb="FF000000"/>
        <rFont val="仿宋_GB2312"/>
        <charset val="134"/>
      </rPr>
      <t>。采用高效制冰设备，能耗较传统设备降低农产品损耗</t>
    </r>
    <r>
      <rPr>
        <sz val="9"/>
        <color rgb="FF000000"/>
        <rFont val="Times New Roman"/>
        <charset val="134"/>
      </rPr>
      <t>‌</t>
    </r>
    <r>
      <rPr>
        <sz val="9"/>
        <color rgb="FF000000"/>
        <rFont val="仿宋_GB2312"/>
        <charset val="134"/>
      </rPr>
      <t>，减少资源浪费。</t>
    </r>
  </si>
  <si>
    <r>
      <rPr>
        <sz val="9"/>
        <color rgb="FF000000"/>
        <rFont val="仿宋_GB2312"/>
        <charset val="134"/>
      </rPr>
      <t>1.就业带动。制冰厂运营需技术工人、运输人员、管理人员等，可提供就业岗位。优先吸纳本村脱贫户、低收入家庭劳动力，确保“家门口就业”；
2.</t>
    </r>
    <r>
      <rPr>
        <sz val="9"/>
        <color rgb="FF000000"/>
        <rFont val="Times New Roman"/>
        <charset val="134"/>
      </rPr>
      <t>‌</t>
    </r>
    <r>
      <rPr>
        <sz val="9"/>
        <color rgb="FF000000"/>
        <rFont val="仿宋_GB2312"/>
        <charset val="134"/>
      </rPr>
      <t>技能培训</t>
    </r>
    <r>
      <rPr>
        <sz val="9"/>
        <color rgb="FF000000"/>
        <rFont val="Times New Roman"/>
        <charset val="134"/>
      </rPr>
      <t>‌</t>
    </r>
    <r>
      <rPr>
        <sz val="9"/>
        <color rgb="FF000000"/>
        <rFont val="仿宋_GB2312"/>
        <charset val="134"/>
      </rPr>
      <t>。联合设备供应商，开展制冰设备操作、冷链管理、安全生产等培训。培训后考核合格者颁发证书，提升就业竞争力；
3.</t>
    </r>
    <r>
      <rPr>
        <sz val="9"/>
        <color rgb="FF000000"/>
        <rFont val="Times New Roman"/>
        <charset val="134"/>
      </rPr>
      <t>‌</t>
    </r>
    <r>
      <rPr>
        <sz val="9"/>
        <color rgb="FF000000"/>
        <rFont val="仿宋_GB2312"/>
        <charset val="134"/>
      </rPr>
      <t>工资保障</t>
    </r>
    <r>
      <rPr>
        <sz val="9"/>
        <color rgb="FF000000"/>
        <rFont val="Times New Roman"/>
        <charset val="134"/>
      </rPr>
      <t>‌</t>
    </r>
    <r>
      <rPr>
        <sz val="9"/>
        <color rgb="FF000000"/>
        <rFont val="仿宋_GB2312"/>
        <charset val="134"/>
      </rPr>
      <t>。签订劳动合同，明确工资标准，按时足额发放。设立绩效奖金，根据工作表现给予额外奖励。</t>
    </r>
  </si>
  <si>
    <t>永固镇邓庄村马铃薯半地下式储藏窖建设项目</t>
  </si>
  <si>
    <t>邓庄村</t>
  </si>
  <si>
    <t>新建库容3000吨半地下式储藏窖1座，配套其他班相关设施。</t>
  </si>
  <si>
    <r>
      <rPr>
        <sz val="9"/>
        <color rgb="FF000000"/>
        <rFont val="仿宋_GB2312"/>
        <charset val="134"/>
      </rPr>
      <t>1.经济效益：</t>
    </r>
    <r>
      <rPr>
        <sz val="9"/>
        <color rgb="FF000000"/>
        <rFont val="Times New Roman"/>
        <charset val="134"/>
      </rPr>
      <t>‌</t>
    </r>
    <r>
      <rPr>
        <sz val="9"/>
        <color rgb="FF000000"/>
        <rFont val="仿宋_GB2312"/>
        <charset val="134"/>
      </rPr>
      <t>补齐“种-储-销”短板，实现错峰销售，增强抗市场波动能力，提升马铃薯价格；
2.社会效益：增加就业，兜底保障更扎实。山体窖吸收周边富裕劳动力近距离就业，稳定群众收入，实现富民强村、产业升级；
3.生态效益：节能低碳，资源高效。依托山体天然恒温，减少建材消耗与弃渣污染，推动农业生态闭环发展。</t>
    </r>
  </si>
  <si>
    <r>
      <rPr>
        <sz val="9"/>
        <color rgb="FF000000"/>
        <rFont val="仿宋_GB2312"/>
        <charset val="134"/>
      </rPr>
      <t>依托“党支部+企业+合作社+农户”的多元协同模式，通过基础收益、劳务收益、增值收益、兜底保障四层分配，实现农户、村集体、经营主体共赢 。
 1.全链条覆盖、多渠道增收。农户通过流转土地获租金，盘活闲置土地 。企业“统一品种、统一种植、统一回购”，保底价高于市场价5%-10%，规避“卖难价跌” 。窖体开挖、配套工程吸纳当地劳动力，人均日薪150-200元，单项目带动800人就近就业 。在运营中，分选、入库、管护等岗位优先聘用脱贫户、老人与弱劳力，月均增收1500-2500元 。村集体用收益设保洁、巡查等岗位，覆盖无劳动能力群体 。
2.共享产业链红利。马铃薯错峰销售溢价30%+，收益按“企业40%、合作社30%、农户30%”分配，户均年增收约8000元 。 村集体增收，用于公益事业、基础设施与二次分红 。 
3.</t>
    </r>
    <r>
      <rPr>
        <sz val="9"/>
        <color rgb="FF000000"/>
        <rFont val="Times New Roman"/>
        <charset val="134"/>
      </rPr>
      <t> </t>
    </r>
    <r>
      <rPr>
        <sz val="9"/>
        <color rgb="FF000000"/>
        <rFont val="仿宋_GB2312"/>
        <charset val="134"/>
      </rPr>
      <t>兜底保障更扎实。免费提供脱毒种薯、种植技术与贮藏管理指导，提升农户生产效率 。窖体可储备马铃薯，应对灾年，保障粮食安全与农户基本收入 。</t>
    </r>
  </si>
  <si>
    <t>永固镇西村中药材精深加工建设项目</t>
  </si>
  <si>
    <t>西村</t>
  </si>
  <si>
    <t>新建1000平方米标准化车间，配套全流程加工设备。</t>
  </si>
  <si>
    <r>
      <rPr>
        <sz val="9"/>
        <color rgb="FF000000"/>
        <rFont val="仿宋_GB2312"/>
        <charset val="134"/>
      </rPr>
      <t>1.经济效益：加工能力提升，带动产品附加值增加，通过清洗、切片、烘干等工艺，药材成品售价提高；
2.社会效益：</t>
    </r>
    <r>
      <rPr>
        <sz val="9"/>
        <color rgb="FF000000"/>
        <rFont val="Times New Roman"/>
        <charset val="134"/>
      </rPr>
      <t>‌</t>
    </r>
    <r>
      <rPr>
        <sz val="9"/>
        <color rgb="FF000000"/>
        <rFont val="仿宋_GB2312"/>
        <charset val="134"/>
      </rPr>
      <t>就业带动</t>
    </r>
    <r>
      <rPr>
        <sz val="9"/>
        <color rgb="FF000000"/>
        <rFont val="Times New Roman"/>
        <charset val="134"/>
      </rPr>
      <t>‌</t>
    </r>
    <r>
      <rPr>
        <sz val="9"/>
        <color rgb="FF000000"/>
        <rFont val="仿宋_GB2312"/>
        <charset val="134"/>
      </rPr>
      <t>，车间运营提供可提供相对稳定的工作岗位，带动周边村民灵活就业；
3.生态效益：</t>
    </r>
    <r>
      <rPr>
        <sz val="9"/>
        <color rgb="FF000000"/>
        <rFont val="Times New Roman"/>
        <charset val="134"/>
      </rPr>
      <t>‌</t>
    </r>
    <r>
      <rPr>
        <sz val="9"/>
        <color rgb="FF000000"/>
        <rFont val="仿宋_GB2312"/>
        <charset val="134"/>
      </rPr>
      <t>资源循环利用</t>
    </r>
    <r>
      <rPr>
        <sz val="9"/>
        <color rgb="FF000000"/>
        <rFont val="Times New Roman"/>
        <charset val="134"/>
      </rPr>
      <t>‌</t>
    </r>
    <r>
      <rPr>
        <sz val="9"/>
        <color rgb="FF000000"/>
        <rFont val="仿宋_GB2312"/>
        <charset val="134"/>
      </rPr>
      <t>，烘干设备采用生物质燃料，年减少煤炭消耗，降低碳排放。</t>
    </r>
  </si>
  <si>
    <t>1.提供种苗、技术培训和订单收购，确保农户产品销路；2.组织农户参与标准化生产，建立“企业+基地+农户”链条，提升产品附加值；3.发展“合作社+村集体+农户”模式，提供土地托管、农机共享等服务，降低生产成本；4.参与特色农产品加工环节，获取工资性收入。</t>
  </si>
  <si>
    <t>洪水镇上柴村循环农业示范园有机蔬菜种植基地二期建设项目</t>
  </si>
  <si>
    <t>洪水镇上柴村</t>
  </si>
  <si>
    <t>新建高标准钢架拱棚250座用于种植有机蔬菜。</t>
  </si>
  <si>
    <t>该项目为洪水镇上柴村标准化有机蔬菜示范基地，打造蔬菜“种植-加工-销售-品牌”一体化产业链，辐射带动洪水镇及周边蔬菜产业升级。预计每年可实现规模化、标准化生产优质有机蔬菜约9000吨，年收入800万元以上，同时可吸纳村内脱贫劳动力150余人在基地长期务工，促进群众稳定增收，助力乡村振兴。</t>
  </si>
  <si>
    <t>项目建成后，衔接资金投入形成的资产确权至洪水镇上柴村股份经济合作社。
1.采取“村股份经济合作社+企业+农户”的模式，将资产租赁至企业，企业每年以资产价值的3%向村集体上缴租赁费用于发展壮大村集体经济。
2.通过基地建设，流转本村及周边土地2000亩，每亩500-800元，户均可获得土地流转费用4000元以上。
3.基地积极吸纳农户通过务工，直接创造就业岗位100个以上，人均年增收3万元以上，促进群众稳定增收。</t>
  </si>
  <si>
    <t>洪水镇人民政府</t>
  </si>
  <si>
    <t>谢兴举</t>
  </si>
  <si>
    <t>洪水镇上柴村冷藏库建设项目</t>
  </si>
  <si>
    <r>
      <rPr>
        <sz val="9"/>
        <color rgb="FF000000"/>
        <rFont val="仿宋_GB2312"/>
        <charset val="134"/>
      </rPr>
      <t>新建占地11.5亩，总库容约15000m</t>
    </r>
    <r>
      <rPr>
        <sz val="9"/>
        <color rgb="FF000000"/>
        <rFont val="Times New Roman"/>
        <charset val="134"/>
      </rPr>
      <t>³</t>
    </r>
    <r>
      <rPr>
        <sz val="9"/>
        <color rgb="FF000000"/>
        <rFont val="仿宋_GB2312"/>
        <charset val="134"/>
      </rPr>
      <t>的预冷间6间、制冷间1间及配套附属设施。</t>
    </r>
  </si>
  <si>
    <t>该项目建成后能有效延长蔬菜保质期，减少损耗，保障食品安全，减少库存损失，提高产品交付效率，降低配送成本，提高农产品附加值，实现利润增长，预计年增收50万元以上。</t>
  </si>
  <si>
    <t>项目建成后，衔接资金投入形成的资产确权至洪水镇上柴村股份经济合作社。
1.采取“村股份经济合作社+企业+农户”的模式，将资产租赁至企业，企业每年以资产价值的3%向村集体上缴租赁费用于发展壮大村集体经济。
2.积极吸纳本地农户通过务工，直接创造就业岗位30个以上，人均年增收2万元，促进群众稳定增收。</t>
  </si>
  <si>
    <t>洪水镇刘总旗村春苗夏菜数字化育苗基地建设项目</t>
  </si>
  <si>
    <t>洪水镇刘总旗村</t>
  </si>
  <si>
    <t>一是修建占地2万平方米的育苗大棚，二是完善配套附属设施，修建蓄水池2座，架设输水管网1公里。</t>
  </si>
  <si>
    <t>该项目为洪水镇刘总旗村标准化育苗基地，集成和应用智慧科技工艺技术，实现农业现代化生产、数字化管理、预计每年可为村集体经济增收5万元以上，同时可吸纳村内务工群众30余人在基地长期务工，人均增收3万元以上，项目通过“租金+薪金”的组合方式，构建了村集体与农户共享产业发展红利的紧密利益联结机制，综合效益显著，对巩固脱贫攻坚成果、推进乡村产业振兴具有重要意义。</t>
  </si>
  <si>
    <t>项目建成后，衔接资金投入形成的资产确权至洪水镇刘总旗村股份经济合作社。
1.采取“村股份经济合作社+企业+农户”的模式，将资产租赁至企业，企业每年以资产价值的3%向村集体上缴租赁费用于发展壮大村集体经济。
2.通过基地建设，流转本村土地60亩，每亩500-800元，年均可收入土地流转费用3.5万元以上。
3.基地积极吸纳本地农户通过务工，直接创造就业岗位30个以上，人均年增收3万元以上，促进群众稳定增收。</t>
  </si>
  <si>
    <t>洪水镇刘山村蒜菜产业冷藏库建设项目</t>
  </si>
  <si>
    <t>洪水镇刘山村</t>
  </si>
  <si>
    <t>新建占地面积800平方米、总库容2000立方米的冷藏库一座，用于大蒜的冷藏保鲜。并对刘山村部分旧山体窖修缮提升。</t>
  </si>
  <si>
    <t>该项目为刘山村大蒜冷藏库，用于储存当地生产的大蒜、马铃薯，延长储存期，错季销售，提高农产品附加值。预计每年可为村集体经济增收1.5万元以上，同时可吸纳村内务工群众10余人在基地长期务工，人均增收1万元以上，项目通过“租金+薪金”的组合方式，构建了村集体与农户共享产业发展红利的紧密利益联结机制，对巩固脱贫攻坚成果、推进乡村产业振兴具有重要意义。</t>
  </si>
  <si>
    <t>项目建成后，衔接资金投入形成的资产确权至洪水镇刘山村股份经济合作社。
1.采取“村股份经济合作社+企业+农户”的模式，将资产租赁至企业，企业每年以资产价值的3%向村集体上缴租赁费用于发展壮大村集体经济。
2.基地积极吸纳本地农户通过务工，直接创造就业岗位10个以上，人均年增收1万元以上，促进群众稳定增收。</t>
  </si>
  <si>
    <t>民乐县珍稀特色食用菌产业基地建设项目</t>
  </si>
  <si>
    <t>洪水镇李尤村</t>
  </si>
  <si>
    <r>
      <rPr>
        <sz val="9"/>
        <color rgb="FF000000"/>
        <rFont val="仿宋_GB2312"/>
        <charset val="134"/>
      </rPr>
      <t>新建占地面积84000㎡的钢架温室大棚120座，占地面积400㎡、总库容1200m</t>
    </r>
    <r>
      <rPr>
        <sz val="9"/>
        <color rgb="FF000000"/>
        <rFont val="Times New Roman"/>
        <charset val="134"/>
      </rPr>
      <t>³</t>
    </r>
    <r>
      <rPr>
        <sz val="9"/>
        <color rgb="FF000000"/>
        <rFont val="仿宋_GB2312"/>
        <charset val="134"/>
      </rPr>
      <t>的冷藏库一座，用于食用菌冷藏保鲜。</t>
    </r>
  </si>
  <si>
    <t>该项目为民乐县珍稀特色食用菌产业基地，集成现代化种植技术，实现食用菌的规模化、标准化生产。预计每年可生产珍稀食用菌约4800吨，年产值预计3000万元，同时可吸纳村内务工群众120余人在基地长期务工，人均增收2万元以上，项目通过“租金+薪金”的组合方式，构建了村集体与农户共享产业发展红利的紧密利益联结机制，综合效益显著，对巩固脱贫攻坚成果、推进乡村产业振兴具有重要意义。</t>
  </si>
  <si>
    <t>项目建成后，衔接资金投入形成的资产确权至洪水镇李尤村股份经济合作社。
1.采取“村股份经济合作社+企业+农户”的模式，将资产租赁至企业，企业每年以资产价值的3%向村集体上缴租赁费用于发展壮大村集体经济。
2.通过基地建设，流转本村土地140亩，每亩500-800元，年均可收入土地流转费用7万元以上。
3.基地积极吸纳本地农户通过务工，直接创造就业岗位120个以上，人均年增收2万元以上，促进群众稳定增收。</t>
  </si>
  <si>
    <t>0.0121</t>
  </si>
  <si>
    <t>0.0787</t>
  </si>
  <si>
    <t>洪水镇于庄村德丰源面制品综合加工生产体建设项目</t>
  </si>
  <si>
    <t>洪水镇于庄村</t>
  </si>
  <si>
    <t>改造提升800平方米加工车间，配备清洗、烘干、包装等设备5套，主要从事面粉、小杂粮、油料加工。</t>
  </si>
  <si>
    <t>项目建成后，将形成年加工大量面粉、小杂粮及油料的生产能力，通过标准化生产和品牌化运营，直接获取产品销售收入，预计投产后年产值可达数百万元，项目通过“加工企业+原料基地”的模式，可引导和带动洪水镇于庄村及周边区域农户调整种植结构，发展优质专用小麦、特色小杂粮等订单农业，优化农业产业体系。为实现洪水镇于庄村的产业兴旺、农民生活富裕注入强劲动力。</t>
  </si>
  <si>
    <t>项目建成后，衔接资金投入形成的资产确权至洪水镇于庄村股份经济合作社。
1.采取“村股份经济合作社+企业+农户”的模式，将资产租赁至企业，企业每年以资产价值的3%向村集体上缴租赁费用于发展壮大村集体经济。
2.优先吸纳本地脱贫劳动力进入加工厂务工，使其获得稳定的工资性收入，预计可提供至少30个就业岗位，实现“一人就业，全家增收”。</t>
  </si>
  <si>
    <t>洪水镇红石湾村食用菌产业菌棒生产建设项目</t>
  </si>
  <si>
    <t>洪水镇红石湾村</t>
  </si>
  <si>
    <t>新建占地3亩，日产量1万袋食用菌产业菌棒生产线一个，养菌车间2座。</t>
  </si>
  <si>
    <t>项目实施后可实现产业菌菌棒年产150万棒，吸收村内贫困户、周边群众20人就业，增加村集体经济收入3.7万元。</t>
  </si>
  <si>
    <t>项目建成后，资产确权至洪水镇红石湾村股份经济合作社。有效增加村集体收入，吸纳群众就业，增加收入。</t>
  </si>
  <si>
    <t>民乐县荣昌生猪屠宰设施设备升级改造项目</t>
  </si>
  <si>
    <t>洪水镇马庄村</t>
  </si>
  <si>
    <t>改扩建1500平方米标准化屠宰车间及附属设施，引进全自动生猪屠宰生产线1条，新建300立方米低温冷藏库及180平方米无害化处理车间。衔接资金主要用于生产线购置。</t>
  </si>
  <si>
    <t>项目通过引进全自动屠宰生产线，将大幅提高屠宰效率与产能，降低人工成本，提升肉品出品率与规格一致性，增强产品市场竞争力，同时也将带动马庄村周边群众就近务工，增加务工收入，有助于促进当地农村经济的发展。</t>
  </si>
  <si>
    <t>项目建成后，衔接资金投入形成的资产确权至洪水镇马庄村股份经济合作社。
1.采取“村股份经济合作社+企业+农户”的模式，将资产租赁至企业，企业每年以资产价值的3%向村集体上缴租赁费用于发展壮大村集体经济。
2.积极吸纳本地农户通过务工，直接创造就业岗位10个以上，人均年增收2万元以上，促进群众稳定增收。</t>
  </si>
  <si>
    <t>民联镇祁羊瑞农智慧养殖二期建设项目</t>
  </si>
  <si>
    <t>民联镇杨庄村</t>
  </si>
  <si>
    <t>项目总投资4100万元，打造张掖地区标杆性湖羊繁育销一体化产业园，通过物联网技术构建“智慧羊场”。二期计划新建智慧化养殖大棚20座，配套漏粪板、输送带、恒温饮水系统，新建中央厨房1座、蓄水池1座、胚胎培养中心1座，新建饲料加工车间1座，配备混料机等加工设备，新建青贮池1座，配套水电自动撒料车等。申请衔接资金补助500万元用于高标准智慧化羊舍建设。</t>
  </si>
  <si>
    <t>预计至2027年可实现全产业链年产值3000万元，积极带动全镇建立优质饲草基地5个，发展规模养殖户400户，创造就业岗位50个，存栏量达到4万只以上，实现以“智慧赋能+品牌增值+联农共富”新模式，绘就“一只湖羊兴一方产业”的乡村振兴实景图。</t>
  </si>
  <si>
    <t>项目建成后，形成的固定资产权属归杨庄村股份经济合作社，按照“谁主管、谁负责”的原则，由项目实施主体与杨庄村股份经济合作社以不低于同期银行基准利率资产使用收益签订收益分红合同，收益分红上交杨庄村股份经济合作社专项账户后，按照“发展壮大村集体经济收益资金分配方案”，收益分红资金由杨庄村股份经济合作社提出使用计划，党委会审批后，用于壮大全村集体经济。实行“公司+基地+农户”的农牧业产业化经营模式，与养殖户签订购销合同，确保农民增收。将带动全县周边乡镇农民湖羊养殖。可增加50人的就业机会（其中脱贫户20人以上）。</t>
  </si>
  <si>
    <t>民联镇人民政府</t>
  </si>
  <si>
    <t>柴玉国</t>
  </si>
  <si>
    <t>民联镇云禾果蔬脱水蔬菜加工项目</t>
  </si>
  <si>
    <t>新建2#3126.25㎡加工车间1座，1845.25㎡库房1座，3000㎡原材料储藏棚1座。购安原材料前处理生产线1条，烘干生产线1条。申请衔接资金补助300万元用于库房建设。</t>
  </si>
  <si>
    <t>1.带动就业：项目建成直接提供60-80个就业岗位。
2.促进产业升级：脱水蔬菜加工项目能大幅提升农产品附加值，延长保质期、减少产后损失，为农民增收开辟新路径。同时，可带动当地种植、加工、物流等环节就业，促进乡村产业振兴。  
3.促进种植户增收：实行“公司+基地+农户”的经营模式，推动集约化种植，加工一体化发展；建立订单农业“保底+市场溢价”的联农带农机制，确保种植户增收。</t>
  </si>
  <si>
    <t>项目建成后，形成的固定资产权属归东寨村股份经济合作社，按照“谁主管、谁负责”的原则，由项目实施主体与东寨村股份经济合作社以不低于同期银行基准利率资产使用收益签订收益分红合同，收益分红上交东寨村股份经济合作社专项账户后，按照“发展壮大村集体经济收益资金分配方案”，收益分红资金由东寨村股份经济合作社提出使用计划，党委会审批后，用于壮大全村集体经济。同时，项目运营后，可增加60人的就业机会（其中脱贫户30人以上）。</t>
  </si>
  <si>
    <t>民联镇果蔬冻干建设项目</t>
  </si>
  <si>
    <t>新建2640㎡加工车间1座，配套原材料仓储间1座，前置处理区1座。购安原材料前处理生产线1条，内包装车间1座，外包装车间1座，速冻生产线2条，冻干生产线2条及其他附属设施。申请衔接资金补助400万元用于加工车间建设。</t>
  </si>
  <si>
    <t>1.项目投产后，通过先进的冻干技术，能最大限度保留果蔬营养与风味，产品附加值大幅提升。
2.项目可有效带动当地果蔬种植业发展，促进农业产业结构优化和农民增收。
3.项目建成投产后，可有效发挥联农带农机制，直接提供40-60个就业岗位，带动脱贫户增收致富。</t>
  </si>
  <si>
    <t>项目建成后，形成的固定资产权属归太和村股份经济合作社，按照“谁主管、谁负责”的原则，由项目实施主体与太和村股份经济合作社以不低于同期银行基准利率资产使用收益签订收益分红合同，收益分红上交太和村股份经济合作社专项账户后，按照“发展壮大村集体经济收益资金分配方案”，收益分红资金由村股份经济合作社提出使用计划，党委会审批后，用于壮大全村集体经济。同时，项目运营后，可增加40人的就业机会（其中脱贫户20人以上）。</t>
  </si>
  <si>
    <t>民联镇“冬葱夏药”四季轮作智慧制种育苗示范园项目</t>
  </si>
  <si>
    <t>民联镇张明村</t>
  </si>
  <si>
    <t>新建制种和育苗冷藏库2座，常温仓储库房2座，配套现代化育苗和制种设施大棚20座和水肥一体化系统，选用“禾泰1号”“蒙芪”等优质小白葱及药材品种，通过四季轮作模式，年产优质种苗1.5亿株，实现土地资源高效利用，提高农业生产综合效益。申请衔接资金补助400万元用于冷藏库建设。</t>
  </si>
  <si>
    <t>1.通过四季轮作模式，提高土地利用效率，促进我县农业产业和经济不断发展。                                    2.项目建成后将有效带动我镇农业产业转型，不断提高我镇人民群众收入。</t>
  </si>
  <si>
    <t>项目建成后，形成的固定资产权属归张明村股份经济合作社，按照“谁主管、谁负责”的原则，由项目实施主体与张明村股份经济合作社府以不低于同期银行基准利率资产使用收益签订资产收益分红合同，收益分红上交张明村股份经济合作社专项账户后，按照“发展壮大村集体经济收益资金分配方案”，收益分红资金由张明村股份经济合作社提出使用计划，村委会审批后，用于壮大村集体经济。同时带动周边群众和脱贫户就近务工，增加群众的工资性收入。</t>
  </si>
  <si>
    <t>民联镇优质牛羊精密分割及低温冷链加工产业基地项目</t>
  </si>
  <si>
    <t>投资5350万元计划实施优质牛羊精密分割及低温冷链加工产业基地项目，新（改）建标准化牛羊分割加工车间1座、低温冷链仓储中心1座、分拣包装中心1座，配备建设全自动精密分割生产线2条，形成“牛羊精密分割+低温冷链加工+产品加工销售”为一体的全产业链条现代化产业基地，推动全镇畜牧业向规模化、标准化、品牌化发展。申请衔接资金100万元主要用于加工车间建设。</t>
  </si>
  <si>
    <t>项目建成后，预计年可屠宰牛羊18万头只以上，加工生产各类高品质分割肉产品500吨以上，产品销至沃尔玛大型连锁商超及山西、四川、广州、上海等地，直接带动就业人数60人以上，间接带动就业人数150人以上，建立“企业+农户”联农共富就业新格局，打造“甘味”牛羊肉标杆品牌，进一步促进民联镇畜牧业结构优化升级，提升区域农业经济发展质量。</t>
  </si>
  <si>
    <t>项目建成后，形成的固定资产权属归民联镇张明村，按照“谁主管、谁负责”的原则，由项目实施主体与民联镇张明村以不低于同期银行基准利率资产使用收益签订收益分红合同，收益分红上交民联镇张明村委会专项账户后，按照“发展壮大村集体经济收益资金分配方案”，收益分红资金由张明村提出使用计划，民联镇人民政府审批后，用于壮大张明村集体经济。</t>
  </si>
  <si>
    <t>三堡镇颗粒饲料加工厂建设项目</t>
  </si>
  <si>
    <t>三堡镇韩庄村</t>
  </si>
  <si>
    <t>新建占地1万平方米的颗粒饲料加工厂1处，配套原料仓库、原料预处理车间、成品车间、自动化配料混合系统、调质熟化与制粒系统、冷却破碎与制粒系统、自动化包装与码垛系统、环保消防等设施设备，新建颗粒饲料生产线1条，设计年生产能力达到1万吨以上。</t>
  </si>
  <si>
    <t>通过专业的加工，将原本不易保存的饲草转化为优质商品饲料，为周边养殖户提供稳定优质的本地化饲料供应，降低养殖成本，减少资源浪费，促进农业产业结构优化升级，带动群众务工就业增收和村集体经济增长。</t>
  </si>
  <si>
    <t>由村股份经济合作社牵头，联合饲草种植大户、专业合作社、家庭农场及养殖大户、养殖专业合作社，通过资源资产入股、订单生产、托管经营、来料加工储藏等模式，建立起企业与小农户、经营主体利益联结机制，通过饲草种植获收益、参与劳作获薪金、资源入股获分红，实现企业、村集体、农户多方共赢。</t>
  </si>
  <si>
    <t>三堡镇
人民政府</t>
  </si>
  <si>
    <t>姜浩</t>
  </si>
  <si>
    <t>三堡镇冷鲜农产品自动化加工包装基地建设项目</t>
  </si>
  <si>
    <t>三堡镇库陀村</t>
  </si>
  <si>
    <t>新建占地2000平方米自动化综合加工车间1座、1500平方米恒温冷库1座，附属厂房8间，配备农产品自动化加工生产线设备1套，自动化包装生产线1条，冷链仓储系统设备1套，配套水电路等基础设施。</t>
  </si>
  <si>
    <t>项目采用冷链技术和自动化包装设备，将农产品的损耗率从传统的20%降至5%以下，将初级农产品通过包装转化为标准化、品牌化的商品，提升农产品附加值。项目投产后，预计年加工马铃薯、西蓝花、玉米、大豆等冷鲜农产品5000吨以上，直接带动周边发展种植、物流运输等相关产业，形成集群效应。</t>
  </si>
  <si>
    <t>项目采取企业+村集体+农户模式运行，村集体将厂房等固定资产作价入股，每年获得经营分红收入，不断发展壮大村集体。同时，鼓励农户将土地经营权流转给村集体，农户在获得土地租金的同时，优先到企业务工，获得租金+薪金双重收入，实现企业、村集体、农户多方共赢。</t>
  </si>
  <si>
    <t>三堡镇特色制种精深加工项目</t>
  </si>
  <si>
    <t>三堡镇新庄村</t>
  </si>
  <si>
    <t>新建1800平方米加工车间1处，引进精选等生产线3条，新建库房2000平米，同时配套,装卸平台、地磅、停车场等基础设施，项目建成后实现年加工能力达1万吨，进一步提升特色制种附加值，延伸价值链。</t>
  </si>
  <si>
    <t>项目建成后实现年加工能力达1万吨，进一步提升特色制种附加值，延伸价值链。</t>
  </si>
  <si>
    <t>项目建成后，投资的衔接资金所形成的资产权属归三堡镇新庄村，可吸纳本村及周边村50余名群众就近就地务工，实现村集体经济年增收5万元以上，同时，带动就近新庄、任官、韩庄等村发展特色制种和中药材种植，可实现群众户均增收2万元以上。</t>
  </si>
  <si>
    <t>三堡镇鑫源养殖场改造提升项目</t>
  </si>
  <si>
    <t>维修改造</t>
  </si>
  <si>
    <t>对养殖场现有20座破旧棚圈进行改造提升，对棚圈阳光板进行统一改造提升，配套精料投喂、粗料采食和恒温水槽，扩建草料库房和消毒池，改建办公用房和管理房5间。</t>
  </si>
  <si>
    <t>可优化养殖环境，提升畜禽生长速度与成活率，羔羊成活率显著提高，饲料利用率提升15%以上，疫病发生率下降90%。</t>
  </si>
  <si>
    <r>
      <rPr>
        <sz val="9"/>
        <color rgb="FF000000"/>
        <rFont val="仿宋_GB2312"/>
        <charset val="134"/>
      </rPr>
      <t xml:space="preserve">项目建成以后，可优化养殖环境，提升畜禽生长速度与成活率，羔羊成活率显著提高，饲料利用率提升，疫病发生率下降，避免环保污染，同时改善养殖区域生态环境 。
</t>
    </r>
    <r>
      <rPr>
        <sz val="9"/>
        <color rgb="FF000000"/>
        <rFont val="Times New Roman"/>
        <charset val="134"/>
      </rPr>
      <t>​</t>
    </r>
  </si>
  <si>
    <t>张掖市超微研磨果蔬粉生产线建设项目</t>
  </si>
  <si>
    <t>六坝村</t>
  </si>
  <si>
    <t>建设年产3000吨高品质有机脱水蔬菜及蔬菜粉生产线。建设及改造预处理车间、烘干车间、粉碎车间、包装车间等生产用房8000㎡，改造升级AD热风干燥生产线2条、新建FD真空冻干生产线1条，配套清洗、分切、粉碎、包装等设备。</t>
  </si>
  <si>
    <t>项目建成后，可用于企业扩大再生产，带动脱水蔬菜产业链发展，形成“种植加工销售”的产业集群，推动区域经济高质量发展。</t>
  </si>
  <si>
    <t>项目建成后，优先吸纳当地农村剩余劳动力、脱贫户就业，进一步扩大就业容量，助力农民稳定增收。</t>
  </si>
  <si>
    <t>六坝镇人民政府</t>
  </si>
  <si>
    <t>滕耀国</t>
  </si>
  <si>
    <t>甘肃宏盛智创食品有限公司年产5000吨脱水蔬菜加工项目</t>
  </si>
  <si>
    <t>新建脱水蔬菜加工车间1处，新建生产用房和物品储藏大棚1处，配套购置相关的设施设备。</t>
  </si>
  <si>
    <t>项目建成后，填补六坝镇规模化脱水蔬菜加工空白，推动蔬菜产业从 “初级种植” 向 “精深加工” 转型，降低传统鲜菜 20% 的储运损耗率。
能够有效带动周边群众就业，带动小白葱等蔬菜的市场销售等问题，有效增加村集体经济收入。</t>
  </si>
  <si>
    <t>项目建成后，衔接资金投入形成的资产确权至六坝镇六坝村股份经济合作社。
1.采取“村股份经济合作社+企业+农户”的模式，将资产租赁至企业，企业每年以资产价值的3%向村集体上缴租赁费用于发展壮大村集体经济。
2基地积极吸纳农户通过务工，直接创造就业岗位200个以上，人均年增收3万元以上，促进群众稳定增收。</t>
  </si>
  <si>
    <t>标准化繁育基地项目（肉牛）</t>
  </si>
  <si>
    <t>新建圈舍扣棚面积达20000平方米以上，配套饲草棚、粪污处理等设施设备，且存栏量达设计存栏50%以上。</t>
  </si>
  <si>
    <t>全镇规模化养殖水平持续提高。通过集中修建养殖场，调整了农业农村产业结构，推动了零散养殖模式向规模化、标准化、集约化养殖模式转变。同时，通过配套粪污处理设施设备，大大提高了粪污资源化利用水平，有效改善了人居环境，达到经济、社会、生态同步提高。</t>
  </si>
  <si>
    <t>项目建成后，资产权属归六坝镇六坝村，村集体以资产入股的形式向企业按照不低于同期银行贷款利率收取收益，收益资金用于发展壮大村集体经济。2.有效带动周边群众就业。</t>
  </si>
  <si>
    <t>顺化镇现代农业社会化服务建设项目</t>
  </si>
  <si>
    <t>顺化镇油房</t>
  </si>
  <si>
    <t>立足打造更智慧更高效的现代农业综合服务中心，吸引镇域合作社、种植大户等农业经营主体，计划投资800万元，购置、租赁机械装备更广、更先进的智慧化设备，建设现代冷链物流仓库中心，打造建成涵盖农资储销、农机调度、装备维修、培训实操、信息中枢等为一体的现代农业产业综合服务中心。</t>
  </si>
  <si>
    <t>项目建成后，将开展由镇域到县域、市域的范围更广、规模更大的农业综合服务，提升全镇农业现代化水平，带动农业高质量发展。同时建立“需求-响应-服务”闭环体系，探索订单作业、托管作业、跨区作业等机制，全方位推进“耕种防收”全链条、社会化服务，拓宽联农富农服务，带动群众就业增收。</t>
  </si>
  <si>
    <t>与亚盛、鼎丰、集华、汇丰、硕丰等农业企业深化交流合作，鼓励支持合作社、农户以土地或资金等形式入户，免费为农户提供“耕种防收”全链条、社会化服务，拓宽联农富农服务，带动群众就业增收。</t>
  </si>
  <si>
    <t>顺化镇人民政府</t>
  </si>
  <si>
    <t>马龙请</t>
  </si>
  <si>
    <t>顺化镇正生药业“药食同源”精深加工综合提升项目</t>
  </si>
  <si>
    <t>顺化镇
海潮坝河桥南</t>
  </si>
  <si>
    <t>以黄芪中药材加工切片为切入点，加强与河北安国普天和中药饮片有限公司合作交流，建设1500平米中药材加工晾晒车间，建设药食同源生产包装车间和销售车间，引进全自动中药茶包生产机器2台，研发加工黄芪精、黄芪颗粒等系列产品生产线，创新开发黄芪茶、药用辅料等精深加工产品，满足老龄化社会养生保健需求，实现中药材产业与旅游产业、养生产业及文化产业的深度融合。</t>
  </si>
  <si>
    <t>项目建成后，将对产品进行精深加工，延长中药材产业链，提升产品附加值，示范带动大宗道地中药材全产业链开发，企业年收入达800万万元。</t>
  </si>
  <si>
    <t>就近吸纳富余劳动力300余余人参与基地和企业生产，推行“保底收益+入股分红”利益分配模式，增加村级集体经济收入20万元，实现农民增收、集体增资、企业增利。</t>
  </si>
  <si>
    <t>顺化镇旧堡村十万只生态鸡绿色循环农业建设项目</t>
  </si>
  <si>
    <t>顺化镇
旧堡村</t>
  </si>
  <si>
    <t>依托青松、土城退耕还林地，打造集示范、推广、带动功能于一体的高标准林下特色养殖示范基地，项目计划养殖万只生态土鸡，家禽在林下觅食，粪便滋养林地，形成生态循环。同时新建占地10亩的蛋鸡养殖孵化基地，建设鸡舍15栋、配备自动化喂料、饮水、通风、清粪系统，以及光照控制设备，同时将鸡粪经处理后制成有机肥进行销售。</t>
  </si>
  <si>
    <t>项目建成后，同时示范带动带动其他合作社或者农户开展养殖，合作社年收入将达500万元。同时推广生态养殖、粪污资源化利用等技术，可以提升我镇农业技术水平，促进农业可持续发展。</t>
  </si>
  <si>
    <t>合作社采取采用“企业+合作社+农户”模式，可带动周边农户参与养殖或有机肥生产，增加农民收入，助力乡村振兴。</t>
  </si>
  <si>
    <t>丰乐镇兴锐源农业发展有限公司年产5000吨脱水小白葱建设项目</t>
  </si>
  <si>
    <t>民乐县工业园区</t>
  </si>
  <si>
    <t>占地约45亩，建设原料库房、原料大棚、成品库房、加工车间、办公质检房、污水处理中心、锅炉房、堆煤大棚及相关附属设施；引进清洗分拣线2套、切段机4台、热风干燥设备5套、包装机4台。</t>
  </si>
  <si>
    <t>1.收入方面：项目投产后，年产值预计达8000万元以上，其中小白葱加工产品占比60%，玉米加工占比40%。通过自动化清洗、脱水和污水处理设施，提高加工效率30%，降低损耗率至5%以内，提高当地农产品附加值。
2.就业方面：直接创造就业岗位150个以上（包括加工、种植和管理），间接带动6000亩基地农户增收。项目运营后，促进丰乐镇农产品产业链升级。</t>
  </si>
  <si>
    <t>1.项目建成后，投资的衔接资金所形成的资产权属归丰乐镇10个村村集体所有，10村村集体经济组织将项目资产租赁给农业经营主体运营，资产租赁收益率不低于最新的1年期贷款市场报价利率，用于发展壮大村集体经济。
2.农产品初加工基地可以延长小白葱及其它农产品产业链，带动周边村组群众务工，增加农户收入。</t>
  </si>
  <si>
    <t>丰乐镇人民政府</t>
  </si>
  <si>
    <t>王延邦</t>
  </si>
  <si>
    <t>丰乐镇雪域恒昌农业科技有限公司农产品初加工项目</t>
  </si>
  <si>
    <t>改建</t>
  </si>
  <si>
    <t>2016.1-2026.12</t>
  </si>
  <si>
    <t>丰乐镇
白庙村</t>
  </si>
  <si>
    <t>1.建设大葱精加工生产线一条。改建大葱精加工车间1座1000平米，维修冷藏库1栋1000平米，库容5000吨，配套购置输送机、螺杆空气压缩机、冷库置物架等设备；（70万）
2.建设面粉、食用油生产线各一条。新建面粉、食用油生产车间2座1500平米，购置电动石磨磨面机、商用榨油机等设备；（190万）
3.建设粮食烘干线一条。购置日处理500吨粮食烘干塔一座。（90万）
4.建设中药材切片生产线一条。改建中药材切片加工车间一座1000平米，购置中药材清洗、切片等设备。（160万）</t>
  </si>
  <si>
    <t>1.大葱、中药材、小麦等农作物通过精深加工，可以从初级农产品转化为附加值更高的产品。
2.推动当地农业从“种得好”向“卖得好”、“加工得更精”转变。</t>
  </si>
  <si>
    <t>1.确保农户有稳定的销售渠道和基本收益，降低农户的销售风险。
2.过规模采购降低农资成本，提升农资质量，并提供技术指导，提高农户的生产效率和种植水平。</t>
  </si>
  <si>
    <t>武城村养殖小区维修项目</t>
  </si>
  <si>
    <t>续建</t>
  </si>
  <si>
    <t>武城村</t>
  </si>
  <si>
    <t>对武城村村集体养殖厂进行维修扩建，维修养殖小区道路2公里，对损坏墙体约20米进行维修，对场地水泥地坪进行维修，更换部分养殖设备。</t>
  </si>
  <si>
    <t>养殖小区租用后提高村集体收入，规模经营，提高效益，有效解决退耕还林区域内放牧问题。</t>
  </si>
  <si>
    <t>新天镇农产品冷藏保鲜设施建设项目</t>
  </si>
  <si>
    <t>新天镇马均村、吴油村、大王庄</t>
  </si>
  <si>
    <t>盘活马均村闲置学校资源，与吴油村、大王庄村三村联建保鲜库二栋，每栋建筑面积1200平米，同步配套建设1600平方米制冰车间一座，及相关附属设施。对校舍、操场等区域进行功能性改造，保留并加固符合安全标准的主体建筑作为办公区、检测区及辅助用房</t>
  </si>
  <si>
    <t>建成后气调库可辐射带动周边村种植高原夏菜2000亩，年存储周转高原夏菜可达1.3万吨，每年可为三村联合集体经济组织带来纯收益80-100万元，为村集体公益事业发展、基础设施改善提供稳定资金支持；通过专业气调保鲜技术，可将高原夏菜保鲜期从3-5天延长至30-60天，实现错峰销售。预计带动周边2000亩夏菜亩均增收800-1000元；项目运营将催生物流运输、包装加工、劳务服务等配套需求，预计可直接创造就业岗位60-80个，间接带动200余人就业，形成“存储-销售-服务”一体化产业链条，并积极争取有机认证。</t>
  </si>
  <si>
    <t>三村按照校舍折股量化进行分红，保障各村集体稳定获益；对接大型商超、餐饮企业及电商平台，为种植户提供稳定销售渠道；优先吸纳三村脱贫户、监测户、剩余劳动力就业，保障村民就近就业增收。</t>
  </si>
  <si>
    <t>新天镇人民政府</t>
  </si>
  <si>
    <t>王海</t>
  </si>
  <si>
    <t>民乐县新天宏源金盏花农民专业合作社蔬菜烘干线建设项目</t>
  </si>
  <si>
    <t>工业园区</t>
  </si>
  <si>
    <t>建设2000吨蔬菜烘干生产线，修建厂房1200平方米、冷库500平方米，配套建设污水处理设施。</t>
  </si>
  <si>
    <t>解决蔬菜产后腐烂问题，损耗率降低。实现蔬菜四季供应，规避鲜菜集中上市的价格低谷。带动种苗培育、基地种植、包装物流、烘干操作、技术运维等岗位配套产业发展，优先吸纳农村剩余劳动力及低收入群体，形成“种植-烘干-加工-销售”闭环，增加农户收益、保障区域蔬菜供应稳定性，缓解“菜贱伤农”“旺季滞销”问题，提升农产品应急保障能力。烘干副产品（如菜叶、菜根）可加工为饲料或有机肥，实现农业废弃物资源化利用，降低环境压力。</t>
  </si>
  <si>
    <t>与农户/种植合作社签订保价收购协议，明确收购标准与最低保护价。提供良种推荐、标准化种植培训、田间管理指导，免费检测农药残留，帮助农户提升蔬菜品质与产量。鼓励农户以土地经营权、劳动力或资金入股，按年分红，或实行“基础收购价+效益分成”模式，绑定长期利益。与种子供应商、农资企业签订长期合作协议，批量采购降低成本。与食品加工厂、商超、电商平台、外贸企业建立直供合作，拓展烘干蔬菜、脱水蔬菜制品等销售渠道，签订长期供货合同，锁定销售价格与销量。享受农业产业化、环保节能等专项补贴，配合政府完成农产品质量安全监管、应急保供等工作，助力乡村振兴及农业产业规划落地。</t>
  </si>
  <si>
    <t>新天镇油菜原原种繁育基地建设项目</t>
  </si>
  <si>
    <t>新天镇韩营村</t>
  </si>
  <si>
    <t>建成800平米油菜育种工作站1座，攻关培育耐寒、高油的油菜繁育原原种；建成600平米油菜繁育种品牌加工车间1座，着力建成河西片区油菜原原种培育、种植、销售示范产业链，实现油菜绿色有机认证5000亩。</t>
  </si>
  <si>
    <t>项目建成后，预计年繁育优质油菜原原种100万公斤以上，带动周边油菜种植面积超2万亩，实现油菜产业链年产值超5000万元，种植户亩均增收800元以上。带动良种筛选、田间检测、包装加工、物流配送等配套产业，打造油菜原原种繁育示范基地，培养专业育种技术人才20名，为当地油菜产业提供技术支撑，推动油菜品种改良与标准化种植，助力乡村产业振兴。通过油菜绿色有机认证，推广绿色种植技术，减少农药化肥使用，改善土壤生态环境，同时油菜种植可增加植被覆盖，提升区域生态景观价值。</t>
  </si>
  <si>
    <t>与农户联结：采用“科研基地+合作社+农户”模式，农户以土地入股或参与种植，基地提供原原种和技术指导，按保底价回收油菜籽，盈利后按土地入股比例或种植量进行分红，农户亩均年增收不低于800元；与合作社联结：合作社负责组织农户种植、田间管理，基地提供技术培训和农资支持，优先收购合作社油菜籽，增加合作社运营收益；与科研机构联结：与高校或农业科研院所合作，共建育种实验室，科研机构提供技术研发支持，基地提供试验场地和经费，研发成果由双方共享，共同推动油菜品种创新与产业应用。</t>
  </si>
  <si>
    <t>南古镇洋葱脱水烘干项目</t>
  </si>
  <si>
    <t>新建洋葱脱水加工厂房1座，建设生产线3条，烘干锅炉房1座，新建储存车间2座，冷藏库2座，硬化地坪12000平米、道路6公里，建设管理用房10间，配备其他附属设施。</t>
  </si>
  <si>
    <t>项目建成投产后，可大幅提升我镇鲜洋葱生产加工能力，年均利润可达50万元。通过建设冷藏库，可有效延长洋葱原料的储存时间，错峰销售和加工，减少因集中上市导致的“卖难”和价格下跌损失，预计每年可减少产后损失30%，实现农产品保值增值。项目可直接提供50个长期稳定的就业岗位（包括生产工人、技术人员、管理人员等），并可在洋葱采收、加工旺季提供20个以上的临时性岗位，有效解决当地群众，特别是留守劳动力的“家门口”就业问题。该项目建成后将反向推动土地流转，促进农业生产向标准化、规模化方向发展，形成“生产-加工-销售”一体化格局。</t>
  </si>
  <si>
    <t>项目建成后，衔接资金投资所形成的固定资产归南古镇西朱村村集体所有，村集体通过设施设备租赁获得稳定收益以壮大村集体经济；同时可为西朱村提供50-80个稳定就业岗位，有效解决村内留守劳动力务工难的问题。</t>
  </si>
  <si>
    <t>南古镇人民政府</t>
  </si>
  <si>
    <t>陈瑜</t>
  </si>
  <si>
    <t>南古镇瑰隆生物年产300吨高档贡菜（脱水莴笋）产业开发项目</t>
  </si>
  <si>
    <t>城南村</t>
  </si>
  <si>
    <t>对现有5000平方米标准化厂房进行GMP规范化改造提升，新建锅炉房、修理间等，配套建设供排水管网、供电设施、环氧自流地坪等，实施生产车间干湿区分离、内墙壁防水处理、设施设备防腐蚀处理，配套蔬菜清洗、切片、烘干、包装等加工生产设备。</t>
  </si>
  <si>
    <t>实现从传统农产品种植到深加工标准化生产的跨越，GMP规范化改造让产品达到更高的质量标准，能对接更广阔的国内高端市场甚至出口渠道，提升了产品附加值和竞争力。带动周边莴笋种植规模扩大，形成“种植-加工”的产业闭环，让农户从原料供应中获得更稳定的收入。创造了大量本地就业岗位，包括加工、管理、物流等，吸引部分劳动力返乡就业，助力乡村人才留存。推动城南村及周边的基础设施（给排水、供电等）配套完善，间接改善了当地的生产生活条件。</t>
  </si>
  <si>
    <t>按订单农业模式，每亩莴笋年净利润约5000-8000元，若一户种植5亩，年增收2.5万-4万元；同时保底收购价能规避市场价格波动风险；带动本村村民实现就业；产业带动方面，拉动物流、包装、农资等配套产业，年新增产值约300万元，带动相关从业者增收；村集体收益：若村集体以土地入股，年可获分红约20-30万元，用于村内基础设施建设或村民福利。</t>
  </si>
  <si>
    <t>南古镇马铃薯储藏基地提标改造工程</t>
  </si>
  <si>
    <t>完成马铃薯储藏基地提标改造，硬化地坪2000平方米，硬化长道路200米宽5米的产业路1000平米，新建马铃薯装卸台1处，架设变压器1台，铺设高压线路400米。</t>
  </si>
  <si>
    <t>以村股份经济合作社为主体，建设马铃薯储藏基地，预计年收入50万元，吸纳周边更多群众在家门口实现就业。季节性空闲晒场、厂房为农户及跨区作业业主提供托管服务，并提供租赁农业机械服务，从中收取租赁费和服务费，壮大村集体经济。</t>
  </si>
  <si>
    <t>项目建成后，投资的衔接资金所形成的资产权属归南古镇城南村，带动400人就业，村集体经济每年增收6万元</t>
  </si>
  <si>
    <t>民乐县马铃薯淀粉加工生产线扩建项目</t>
  </si>
  <si>
    <t>扩建</t>
  </si>
  <si>
    <t>项目总投资2200万元，规划建设装卸平台一座、淀粉生产智能设备及用水用电设施、污水处理系统一套，修建建筑面积为2000平方米的储藏室、配置办公设施。衔接资金500万元用于购置淀粉生产智能设备及用水用电设施、污水处理系统设备。</t>
  </si>
  <si>
    <t>1.项目建成后可带动马铃薯上下游产业发展，上游对接马铃薯种植基地，保障原料稳定供应；下游延伸至淀粉制品加工，形成马铃薯“种植-加工-销售”完整产业链，促进马铃薯产业链整体效益水平。
 2.马铃薯淀粉生产线污水处理循环利用，采用废水厌氧发酵技术，促进废水还田利用，实现经济效益、社会效益与生态效益的有效统一。</t>
  </si>
  <si>
    <t>1.项目建成后，衔接资金形成的资产权属归村股份经济合作社所有，资产以租赁或自营形式产生效益，建立与农户密切的利益联结机制。
2.项目实施后资产以租赁的方式向村集体缴纳不低于同期银行贷款基准利率的租赁费。在壮大村集体经济的同时促进农户增收。                                3.通过“企业+基地+农户”模式，通过订单形式，与种植户签订长期收购协议，保底收购高于市场散购价，保障马铃薯种植主体种植收益，带动种植户建设马铃薯种植基地2万亩，基地通过土地流转、务工等形式带动农户300人以上，人均增收8000元以上。
4.项目投产后，企业将稳定吸纳就业人员30人以上，人均增加工资收入4万元以上。</t>
  </si>
  <si>
    <t>民乐县农业农村局</t>
  </si>
  <si>
    <t>王怀玉</t>
  </si>
  <si>
    <t>甘肃亿佳源农业发展有限公司</t>
  </si>
  <si>
    <t>俞茂林</t>
  </si>
  <si>
    <t>民乐县丰源薯业有限责任公司1万吨马铃薯气调储藏库建设项目</t>
  </si>
  <si>
    <t>项目总投资3350万元。建设1万吨马铃薯气调储藏库及用水用电设施。其中：自筹资金2350万元，主要用于建设1万吨马铃薯气调储藏库。衔接资金1000万元主要用于土建及屋面工程。</t>
  </si>
  <si>
    <t>1.气调库建设项目大幅度提升我县马铃薯鲜储能力，极大的改善马铃薯收购、销售条件，增加马铃薯种植效益，助推全县马铃薯产业发展和农业产业结构调整和优化升级，提高农产品的附加值和市场竞争力。增加农民收入：通过提高马铃薯的保鲜效果和延长销售期，可以增加农民的收入和生活水平。
2.项目以储藏1万吨马铃薯，可有效延长马铃薯销售、加工时限，促进马铃薯反季节销售，每吨可增加收入800元左右，年增加收入800万元。大幅度提升我县马铃薯鲜储能力，极大的改善马铃薯收购、销售条件，增加马铃薯种植效益，助推马铃薯产业可持续发展。</t>
  </si>
  <si>
    <t xml:space="preserve">1.项目建成后，衔接资金形成的资产权属归村股份经济合作社所有，资产以租赁或自营形式产生效益，建立与农户密切的利益联结机制。
2.项目实施后资产以租赁的方式向村集体缴纳不低于同期银行贷款基准利率的租赁费。在壮大村集体经济的同时促进农户增收。
3.企业通过订单农业形式，与种植户签订马铃薯销售订单，通过种植基地为300户农户提供就业务工就业，增加农户工资性收入200多万元。
4.企业自建原料基地，流转土地3000亩种植马铃薯，直接带动农户100人以上，人均增收8000元以上。
</t>
  </si>
  <si>
    <t>民乐县丰源薯业有限责任公司</t>
  </si>
  <si>
    <t>张欢</t>
  </si>
  <si>
    <t>爱味客马铃薯全粉生产线三期</t>
  </si>
  <si>
    <t>新建年产1.6万吨马铃薯全粉高端产品生产线，并配套相关设施。</t>
  </si>
  <si>
    <t>项目通过租赁运营、提供就业岗位、优先收购脱贫户产品等方式，直接和间接带动当地农户增收，巩固脱贫攻坚成果，是衔接推进乡村振兴的重要产业支撑。</t>
  </si>
  <si>
    <t>一是土地流转增收，项目用地涉及农户可获得稳定租金。二是优先雇佣当地劳动力参与种植生产等环节，增加工资性收入。三是探索“保底收购+冷链代储+利润分红”模式，将部分运营收益反哺村集体，用于公益岗位和基础设施建设，形成“资产国有、企业运营、农民参与、共享收益”的长效联农带农机制。</t>
  </si>
  <si>
    <t>爱味客马铃薯公司</t>
  </si>
  <si>
    <t>产业贷款贴息项目</t>
  </si>
  <si>
    <t>各经营主体</t>
  </si>
  <si>
    <t>通过订单生产、托养托管、吸纳务工等联农带农方式直接增加农户经营性或工资性收入的经营主体，当年用于农业产业发展的贷款，按照贷款利率的50%给予一次性差额贴息，贴息利率上限不超过2%，最高贴息200万元。</t>
  </si>
  <si>
    <t>鼓励经营主任通过订单、托管托养、吸纳务工等增加农户经营性收入或工资性收入，</t>
  </si>
  <si>
    <t>奖补类项目。</t>
  </si>
  <si>
    <t>“甘味”品牌培育与会展推介奖补项目</t>
  </si>
  <si>
    <t>民乐县生态工业园区、各镇</t>
  </si>
  <si>
    <t>一是对当年新认证的“甘味”企业商标品牌企业进行奖补，计划新认证甘味”企业商标品牌2个，每个奖补10万元。二是对参加省市安排的展会进行参加布展的企业进行奖补，每参加展会1次，奖补8000元。</t>
  </si>
  <si>
    <t>推动“甘味”企业商标品牌数量扩容，带动产品溢价提升，助力“甘味”品牌地域限制，拓宽销售市场。</t>
  </si>
  <si>
    <t>一是“甘味”省级区域公用品牌为企业商标品牌提供信誉支撑，企业通过入驻品牌目录获得市场认可，同时需要遵循品牌使用规范，共同维护品牌形象。二是企业借助政府搭建的会展平台，共享渠道资源与流量红利，实现“抱团发展”。</t>
  </si>
  <si>
    <t>农业农村局</t>
  </si>
  <si>
    <t>农业保险项目</t>
  </si>
  <si>
    <t>各镇村</t>
  </si>
  <si>
    <t>开办实施14个保险品种，优先保障已脱贫建档立卡户、边缘易致贫户和脱贫不稳定户参保，支持有实力的农业经营主体特别是带动脱贫户较多的农业龙头企业、农民专业合作社参保。</t>
  </si>
  <si>
    <t>进一步保障农业的正常发展，提高农业经济效益，降低农业风险。</t>
  </si>
  <si>
    <t>通过政策性农业保险，进一步保障农业的正常发展，提高农业经济效益，降低农户种养殖风险。</t>
  </si>
  <si>
    <t>小麦种植补贴项目</t>
  </si>
  <si>
    <t>发放小麦种植补贴对象包括利用自有承包地种植小麦的农民，以及流转土地种植小麦的大户、家庭农场、农民合作社、农业企业等新型农业经营主体。</t>
  </si>
  <si>
    <t>为进一步扛牢国家粮食安全责任，充分调动种粮农民积极性，稳定种粮农民收入。</t>
  </si>
  <si>
    <t>通过小麦种植补贴补贴，直接联结种粮农民与新型经营主体，调动其积极性以完成种植任务，最终实现稳定农民收入与保障粮食安全的双重目标。</t>
  </si>
  <si>
    <t>戈壁设施农业种苗植物工厂产业化项目</t>
  </si>
  <si>
    <t>新建GAP标准黄芪加工车间生产设备：购置黄芪趁鲜切制生产线及配套清洗、烘干设备、包装设备等。辅助设施：建设质量追溯系统。</t>
  </si>
  <si>
    <t>项目建成后，年加工黄芪3000吨，带动周边黄芪种植基地5000亩以上，提升中药材附加值30%以上；符合GAP标准，提升产品质量和市场竞争力，助力民乐县中药材产业标准化发展。</t>
  </si>
  <si>
    <t>采用"企业+合作社+基地+农户"模式，与500户以上农户签订种植收购协议，实行保护价收购；优先吸纳脱贫户和监测户就业，预计带动就业80-100人。</t>
  </si>
  <si>
    <t>甘肃利彤美辉农业有限公司</t>
  </si>
  <si>
    <t>康戈林</t>
  </si>
  <si>
    <t>甘青现代农业与文旅产业创新中心项目</t>
  </si>
  <si>
    <t>建设高科技智能工业温室、农产品加工区、办公生活区、展览展示交易中心、现代农业研究中心、会议中心和文旅创作中心</t>
  </si>
  <si>
    <t>构建涵盖农业种植、农业科技、农产品加工、文旅体验、品牌营销的现代农业全产业链，探索西北地区适宜的现代农业种植模式，推动甘青地区农产品与文旅产品融合推广</t>
  </si>
  <si>
    <t>达产年年产番茄10355.20 吨，实现销售收入24852.49 万元，创造直接就业岗位约300个，带动上下游就业岗位约1000个。</t>
  </si>
  <si>
    <t>范宏伟</t>
  </si>
  <si>
    <t>阳光农业（张掖）有限公司</t>
  </si>
  <si>
    <t>脱贫人口小额信贷贴息</t>
  </si>
  <si>
    <t>各镇</t>
  </si>
  <si>
    <t>脱贫户、监测户以户为单位，原则上5万元（函）以下财政全额贴息。</t>
  </si>
  <si>
    <t>鼓励引导脱货户和监测户发展产业，增强自我造血功能。</t>
  </si>
  <si>
    <t>到户类补助项目</t>
  </si>
  <si>
    <t>雷志</t>
  </si>
  <si>
    <t>县农商银行</t>
  </si>
  <si>
    <t>良种基础母牛“见犊补母”补助项目</t>
  </si>
  <si>
    <t>采取“见犊补母”的方式，对存栏良种基础母牛【西门塔尔、荷斯坦、安格斯】且进行人工授配改良的建档立卡养殖场户，母牛产犊后，每头补贴500元，持续推动牛产业扩规模、提质量、增效益。</t>
  </si>
  <si>
    <t>鼓励农户发展肉牛养殖，提升全县肉牛良种化程度，促进全县肉牛养殖扩繁增量，实现“小群体、大产业”发展新格局，同时可提高农民人均收入水平，受益农户达800户以上。</t>
  </si>
  <si>
    <t>杨鹏</t>
  </si>
  <si>
    <t>民乐县畜牧兽医工作站</t>
  </si>
  <si>
    <t>柴宏高</t>
  </si>
  <si>
    <t>庭院式肉羊智慧养殖建设项目</t>
  </si>
  <si>
    <t>采取“先建后补、以奖代补”的方式进行补助，对新（改扩）建标准化养殖圈舍80平方米以上，光伏圈舍60平方米以上，运动场100平方米以上，配套颗粒料自动感应投喂料槽或定时定量精准饲喂料槽、智能智慧自动补给恒温水槽、光伏板等智能化设施设备，每户补助8万元，共打造庭院式肉羊智慧养殖示范户100户。</t>
  </si>
  <si>
    <t>引导农户发展肉羊智慧养殖，减少劳动强度，增加养殖效益，以点带面推动肉羊产业升级增效。</t>
  </si>
  <si>
    <t>民乐县东佛里生乳肉兼用养繁育基地建设项目</t>
  </si>
  <si>
    <t>从省级种羊场引进东佛里生种公羊600只，择优选择存栏良种基础母羊30只以上的农户进行投放，脱贫户和监测户存栏良种母羊10只以上可优先投放，每户投放1只。</t>
  </si>
  <si>
    <t>肉羊良种水平持续提高，收益农户达600户，推动全县养产业高质量发展。</t>
  </si>
  <si>
    <t>“先建后补”奖补项目</t>
  </si>
  <si>
    <t>在育种育苗、农产品产地初加工（函烘烤干、仓储冷链等）、精深加工、副产物综合利用4个环节，由农业经营主体全额投资、当年建成投产，能够通过订单生产、托养托管、吸纳务工等联农带农方式直接增加农户经营性收入或工资性收入的项目，采取“先建后补”方式直接进行奖补，厂房和设备等经营性资产达到1000万元以上的，最高奖补200万元；2000万元以上的，最高奖补400万元；3000万元以上的，最高奖补600万元。</t>
  </si>
  <si>
    <t>有力促进育苗育种、农产品初加工、精深加工、副产品综合利用等，带动农户增加订单生产等，可增加农户经营性或工资性收入。</t>
  </si>
  <si>
    <r>
      <rPr>
        <sz val="11"/>
        <color rgb="FF000000"/>
        <rFont val="仿宋_GB2312"/>
        <charset val="134"/>
      </rPr>
      <t>民乐县圆梦苑社区帮扶车间盘活运行项目</t>
    </r>
  </si>
  <si>
    <r>
      <rPr>
        <sz val="11"/>
        <color rgb="FF000000"/>
        <rFont val="仿宋_GB2312"/>
        <charset val="134"/>
      </rPr>
      <t>改造提升</t>
    </r>
  </si>
  <si>
    <r>
      <rPr>
        <sz val="11"/>
        <color rgb="FF000000"/>
        <rFont val="仿宋_GB2312"/>
        <charset val="134"/>
      </rPr>
      <t>民乐县圆梦苑社区</t>
    </r>
  </si>
  <si>
    <t>投资28万元，针对圆梦苑社区扶贫车间（180平米）盘活运行方面，与园区仓宇包装公司合作，将仓宇包装纸箱穿绳、打包装卸等业务接转到社区扶贫车间经营， 扶贫车间经营运行项目主要包括车间改造、日常管理、工作台定做、装卸设备、运输设备、运营设施、打包设备等购置</t>
  </si>
  <si>
    <r>
      <rPr>
        <sz val="9"/>
        <color rgb="FF000000"/>
        <rFont val="仿宋_GB2312"/>
        <charset val="134"/>
      </rPr>
      <t>圆梦苑社区扶贫车间盘活运行项目，将为社区残疾、高龄劳动力提供就业务工岗位，进一步提升搬迁群众的收入水平，预计能带动</t>
    </r>
    <r>
      <rPr>
        <sz val="9"/>
        <color rgb="FF000000"/>
        <rFont val="Times New Roman"/>
        <charset val="134"/>
      </rPr>
      <t>50-100</t>
    </r>
    <r>
      <rPr>
        <sz val="9"/>
        <color rgb="FF000000"/>
        <rFont val="仿宋_GB2312"/>
        <charset val="134"/>
      </rPr>
      <t>名残疾劳动力实现增收致富，同时提升社区集体收入。</t>
    </r>
  </si>
  <si>
    <r>
      <rPr>
        <sz val="9"/>
        <color rgb="FF000000"/>
        <rFont val="仿宋_GB2312"/>
        <charset val="134"/>
      </rPr>
      <t>项目建成后，资产权属圆梦苑社区。</t>
    </r>
  </si>
  <si>
    <r>
      <rPr>
        <sz val="11"/>
        <color rgb="FF000000"/>
        <rFont val="仿宋_GB2312"/>
        <charset val="134"/>
      </rPr>
      <t>乐民新城党工委</t>
    </r>
  </si>
  <si>
    <r>
      <rPr>
        <sz val="11"/>
        <color rgb="FF000000"/>
        <rFont val="仿宋_GB2312"/>
        <charset val="134"/>
      </rPr>
      <t>杨华</t>
    </r>
  </si>
  <si>
    <r>
      <rPr>
        <sz val="11"/>
        <color rgb="FF000000"/>
        <rFont val="仿宋_GB2312"/>
        <charset val="134"/>
      </rPr>
      <t>圆梦苑社区</t>
    </r>
  </si>
  <si>
    <r>
      <rPr>
        <sz val="11"/>
        <color rgb="FF000000"/>
        <rFont val="仿宋_GB2312"/>
        <charset val="134"/>
      </rPr>
      <t>刘铁军</t>
    </r>
  </si>
  <si>
    <t>二、基础设施建设项目（14个）</t>
  </si>
  <si>
    <t>南丰镇渠系建设项目</t>
  </si>
  <si>
    <t>南丰镇双庄村</t>
  </si>
  <si>
    <t>在双庄修建边庄至双庄渠系4公里</t>
  </si>
  <si>
    <t>通过合理规划和建设渠系，能够实现水资源的优化配置，进一步促进农业生产的可持续发展。同时，完善的渠系设施有助于减少水资源浪费，提升灌溉效率，为农作物生长提供更加稳定的水源保障。此外，这一机制的建立还能带动周边地区的农业技术推广，增强农民的节水意识，从而形成良性循环，推动农村经济的整体进步。</t>
  </si>
  <si>
    <t>通过灌溉设施建设，输水能力和灌溉效益上升30%，能够有效地协调各方权益，促进水资源的合理分配与使用。通过明确各方的责任与收益，可以减少用水矛盾，提高渠系管理的效率。同时，这种机制还能够鼓励更多参与者投入到渠系的维护与优化中，从而保障灌溉和供水的可持续性。在实际操作中，需结合当地的具体情况，制定灵活且可执行的方案，以确保利益分配的公平性与透明性。</t>
  </si>
  <si>
    <t>永固镇南关村、东街村人饮管网改造提升项目</t>
  </si>
  <si>
    <t>东街村
南关村</t>
  </si>
  <si>
    <t>改造人饮管网52km，并配套相关设施设备。</t>
  </si>
  <si>
    <r>
      <rPr>
        <sz val="9"/>
        <color rgb="FF000000"/>
        <rFont val="仿宋_GB2312"/>
        <charset val="134"/>
      </rPr>
      <t>经济效益：1.降低漏损率，大幅减少水资源浪费；2.安全饮水可降低疫病发生率，提高养殖存活率；3.农产品加工业的用水稳定性增强，助力产业链延伸，拓宽农民增收渠道，带动乡村特色产业规模化发展。</t>
    </r>
    <r>
      <rPr>
        <sz val="9"/>
        <color rgb="FF000000"/>
        <rFont val="Times New Roman"/>
        <charset val="134"/>
      </rPr>
      <t>​</t>
    </r>
    <r>
      <rPr>
        <sz val="9"/>
        <color rgb="FF000000"/>
        <rFont val="仿宋_GB2312"/>
        <charset val="134"/>
      </rPr>
      <t xml:space="preserve">
社会效益：1.改造后的管网能有效去除水中泥沙、重金属、细菌等污染物，从源头降低健康风险；2.保障供水连续性与稳定性，提升居民生活便利度；3.显著改善村容村貌，助力美丽乡村建设，增强农村居民的幸福感、获得感与归属感，为乡村振兴筑牢基础。</t>
    </r>
    <r>
      <rPr>
        <sz val="9"/>
        <color rgb="FF000000"/>
        <rFont val="Times New Roman"/>
        <charset val="134"/>
      </rPr>
      <t>​</t>
    </r>
    <r>
      <rPr>
        <sz val="9"/>
        <color rgb="FF000000"/>
        <rFont val="仿宋_GB2312"/>
        <charset val="134"/>
      </rPr>
      <t xml:space="preserve">
生态效益：1.优化水资源配置，减少地下水超采</t>
    </r>
    <r>
      <rPr>
        <sz val="9"/>
        <color rgb="FF000000"/>
        <rFont val="Times New Roman"/>
        <charset val="134"/>
      </rPr>
      <t>​</t>
    </r>
    <r>
      <rPr>
        <sz val="9"/>
        <color rgb="FF000000"/>
        <rFont val="仿宋_GB2312"/>
        <charset val="134"/>
      </rPr>
      <t>；2.减少施工过程中的生态扰动，保护乡村生态环境完整性；3.提高水资源的高效利用与节约，契合 “双碳” 目标要求，推动乡村走上绿色低碳的可持续发展道路。</t>
    </r>
  </si>
  <si>
    <r>
      <rPr>
        <sz val="9"/>
        <color rgb="FF000000"/>
        <rFont val="仿宋_GB2312"/>
        <charset val="134"/>
      </rPr>
      <t>1.就业带动机制：让农民 “家门口” 实现稳定增收</t>
    </r>
    <r>
      <rPr>
        <sz val="9"/>
        <color rgb="FF000000"/>
        <rFont val="Times New Roman"/>
        <charset val="134"/>
      </rPr>
      <t>​</t>
    </r>
    <r>
      <rPr>
        <sz val="9"/>
        <color rgb="FF000000"/>
        <rFont val="仿宋_GB2312"/>
        <charset val="134"/>
      </rPr>
      <t>，项目建设阶段（管网铺设、土方开挖、设备安装、辅料运输等），定向吸纳项目覆盖村的农村劳动力，重点倾斜脱贫户、监测户、留守妇女、残疾人等群体，建立 “岗前培训+上岗实操” 模式，确保务工收入有保障。</t>
    </r>
    <r>
      <rPr>
        <sz val="9"/>
        <color rgb="FF000000"/>
        <rFont val="Times New Roman"/>
        <charset val="134"/>
      </rPr>
      <t>​</t>
    </r>
    <r>
      <rPr>
        <sz val="9"/>
        <color rgb="FF000000"/>
        <rFont val="仿宋_GB2312"/>
        <charset val="134"/>
      </rPr>
      <t xml:space="preserve">
2.能力提升机制：项目规划、建设、运营全过程邀请村民代表参与，通过村民议事会、公示栏等形式，公开项目建设方案、资金使用情况、岗位招聘信息等，保障农民的知情权、参与权和监督权。</t>
    </r>
    <r>
      <rPr>
        <sz val="9"/>
        <color rgb="FF000000"/>
        <rFont val="Times New Roman"/>
        <charset val="134"/>
      </rPr>
      <t>​</t>
    </r>
    <r>
      <rPr>
        <sz val="9"/>
        <color rgb="FF000000"/>
        <rFont val="仿宋_GB2312"/>
        <charset val="134"/>
      </rPr>
      <t xml:space="preserve">
成立 “村级供水监督小组”，由村民代表、老党员、退休干部组成，负责监督项目施工质量、水费收缴、公益金使用等情况，推动形成 “共建共管共享” 的良性循环。</t>
    </r>
    <r>
      <rPr>
        <sz val="9"/>
        <color rgb="FF000000"/>
        <rFont val="Times New Roman"/>
        <charset val="134"/>
      </rPr>
      <t>​</t>
    </r>
  </si>
  <si>
    <t>民乐县洪水镇2026年中央财政以工代赈项目</t>
  </si>
  <si>
    <t>洪水镇城关村、新丰村</t>
  </si>
  <si>
    <t>新建城关村、新丰村道路3.50公里，其中城关村村内道路2.283公里（3米宽道路0.674公里，4米宽道路1.096公里，4.5米宽道路0.513公里）；新丰村村内道路1.214公里（4米宽道路1.214公里）。</t>
  </si>
  <si>
    <t>项目实施后将显著提升城关村、新丰村的交通条件，改善村民出行环境。不仅方便村民的日常出行，也为农产品的运输提供了便利，有助于促进当地农业经济的发展，为乡村振兴提供坚实保障。</t>
  </si>
  <si>
    <t>项目实施过程中将吸纳周边脱贫及低收入劳动力50余人参与工程建设，不仅能获得劳动报酬，增加收入，还提升了自身的技能和就业能力，预计务工群众人均年增收2万元以上。</t>
  </si>
  <si>
    <t>县发改局</t>
  </si>
  <si>
    <t>章宝宝</t>
  </si>
  <si>
    <t>民联镇2026年人饮管网改造提升项目</t>
  </si>
  <si>
    <t>民联镇刘新村、黄朱庄村</t>
  </si>
  <si>
    <t>民联镇刘新村人饮管网改造提升19公里，黄朱庄村人饮管网改造提升25公里。</t>
  </si>
  <si>
    <t>项目建成后将有效改善我镇刘新、黄朱庄村人饮管网老化渗漏和供水压力不足的问题。</t>
  </si>
  <si>
    <t>提高人民群众用水安全和生活质量。</t>
  </si>
  <si>
    <t>民联镇杨庄村养殖产业路建设项目</t>
  </si>
  <si>
    <t>杨庄村新建1.1公里5m宽混凝土道路。</t>
  </si>
  <si>
    <t>提升道路通行能力，拓宽周边农牧业群众增收渠道，满足智慧饲草和智慧畜牧业产业发展需求，促进区域内饲草种植和畜牧养殖产业规模化、智能化发展，提升乡村振兴水平。</t>
  </si>
  <si>
    <t>衔接资金补助94万元全部用于产业路修建，项目建设能带动务工10人，项目建成后，通过改善基础设施，提升农业产业发展质量，良好的道路便于农牧产品的运输销售，减少路程损耗，增加农业产业收入。同时改善群众出行条件，方便群众就医、上学等日常活动，增强群众满意度。</t>
  </si>
  <si>
    <t>下二坝村人饮管网改造</t>
  </si>
  <si>
    <t>改造提升</t>
  </si>
  <si>
    <t>三堡镇
下二坝村</t>
  </si>
  <si>
    <t>解决“两不愁，三保障”人饮供水安全，下二坝村人饮管网改造共计6公里，涉及农户186户。</t>
  </si>
  <si>
    <t>更换老化管道，解决水压不足、水量小的问题，确保村民和居民能够稳定地获得足够的水量，并且水质得到显著提升，保障了饮用水安全，改造后的供水管网能够极大降低爆管率，减少停水频次，进一步提升供水系统的安全性和稳定性，确保居民和村民的日常生活不受影响。</t>
  </si>
  <si>
    <t>项目建成后，投资的衔接资金所形成的资产权属归三堡镇下二坝村，通过改造老旧管网，减少供水隐患，提高供水系统的稳定性和可靠性，确保居民能够持续获得安全的饮用水。在改造过程中，可以吸纳当地的富余劳动力参与施工和后期维护工作，增加就业机会，促进经济发展。</t>
  </si>
  <si>
    <t>六坝镇人饮管网改造提升</t>
  </si>
  <si>
    <t>六坝镇
五庄村
东上坝</t>
  </si>
  <si>
    <t>1.改造五庄村自来水主管网8.3公里
2.东上坝村自来水管网改造3.2公里。</t>
  </si>
  <si>
    <t>进一步解决农户出行难问题和饮水安全，改善群众的居住条件，提高生活水平。</t>
  </si>
  <si>
    <t>为村民提供更好的基础设施和公共服务条件，提高村民的生活便利性和幸福感。</t>
  </si>
  <si>
    <t>六坝镇渠系建设项目</t>
  </si>
  <si>
    <t>六坝镇
六坝村</t>
  </si>
  <si>
    <t xml:space="preserve">
六坝村修建集华农业至六坝村开哇组斗渠3公里。
</t>
  </si>
  <si>
    <t>通过灌溉设施建设，输水能力和灌溉效益上升30%。</t>
  </si>
  <si>
    <t>项目实施，通过灌溉设施建设，输水能力和灌溉效益上升。同时，带动周边群众就地务工，增加务工收入。</t>
  </si>
  <si>
    <t>顺化镇渠系建设项目</t>
  </si>
  <si>
    <t>顺化堡村</t>
  </si>
  <si>
    <t>顺化堡村六组七支四斗修建渠系3.3公里</t>
  </si>
  <si>
    <t>该项目实施后，农田灌溉条件得以改善，灌溉面积增加，灌溉时间大幅缩短。</t>
  </si>
  <si>
    <t>防止水流冲刷导致的土壤流失，提高了农业综合生产能力，促进农民增收。</t>
  </si>
  <si>
    <t>顺化镇人饮管网改造提升项目</t>
  </si>
  <si>
    <t>列四坝村</t>
  </si>
  <si>
    <t>对列四坝村内自来水村内17.5公里管网进行改造。</t>
  </si>
  <si>
    <t>该项目实施后，提升了村内基础设施水平，提高水资源的利用率及对口率，保障村民人饮水用水。</t>
  </si>
  <si>
    <t>提高自来水水资源利用率，提升对口率，保障村民基本人饮水用水及牲畜用水，提高群众满意度。</t>
  </si>
  <si>
    <t>顺化镇</t>
  </si>
  <si>
    <t>丰乐镇渠系建设工程</t>
  </si>
  <si>
    <t xml:space="preserve">白庙村
</t>
  </si>
  <si>
    <t>白庙村修建渠系3.5公里。</t>
  </si>
  <si>
    <t>1.提升灌溉效率与节水效益，原有渠系存在渗漏、漫溢等损失，改造后可以显著降低输水过程中的水量损失，提高水的利用效率，节约用水成本。
2.提高供水保证率，提高作物产量和质量。
3.优化作物种植结构，稳定的水源保障，使得农户可以种植更高价值、更需水的作物，提高农业产值。</t>
  </si>
  <si>
    <t>1.项目建成后，所形成的固定资产归白庙村集体所有，负责管护、运行。
2.项目建成后，减少了漏损，提高了供水保证率，提高作物产量和质量。
3.渠系改建后，土地流转金提高，增加了农户收益，村集体通过收取土地管理费，积累村集体经济。</t>
  </si>
  <si>
    <t>丰乐镇</t>
  </si>
  <si>
    <t>新天镇渠系建设项目</t>
  </si>
  <si>
    <t>新天镇马均村、闫户村</t>
  </si>
  <si>
    <t>1.马均村蓄水池引水管灌900米；2.闫户村斗渠2.8公里。</t>
  </si>
  <si>
    <t>改善灌溉条件</t>
  </si>
  <si>
    <t>提高农田灌溉效益，增加农民种植收入</t>
  </si>
  <si>
    <t>南古镇闫城村渠系建设项目</t>
  </si>
  <si>
    <t>闫城村</t>
  </si>
  <si>
    <t>新建闫城村一路、二路、五路、七路斗渠共2.8公里</t>
  </si>
  <si>
    <t>项目建成后可改善闫城村灌溉面积1000亩；年节水量300万m3。</t>
  </si>
  <si>
    <t>甘青现代农业与文旅产业创业中心道路</t>
  </si>
  <si>
    <t>2026.4-2026.10</t>
  </si>
  <si>
    <t>该项目起于化工大道，终点止于S236线。路线全长3.873km，路面宽度12m。采用二级公路技术标准建设，设计速度60km/h。</t>
  </si>
  <si>
    <t>全面提升农民的增收致富能力，激活产业活力，拉动产业增长，推进巩固脱贫攻坚和乡村振兴的有效衔接。</t>
  </si>
  <si>
    <t>项目实施后，一是吸纳周边农户就近就业，缓解当地的就业压力，增加人均年收入。二是改善道路通行条件，促进企业发展。</t>
  </si>
  <si>
    <t>交通运输局</t>
  </si>
  <si>
    <t>刘希超</t>
  </si>
  <si>
    <t>交通运输服务中心</t>
  </si>
  <si>
    <t>臧晓琴</t>
  </si>
  <si>
    <t>三、就业项目（7个）</t>
  </si>
  <si>
    <t>脱贫劳动力外出务工一次性交通补助（跨省）</t>
  </si>
  <si>
    <t>工业园区及各镇</t>
  </si>
  <si>
    <t>鼓励引导4400名脱贫劳动力（含监测对象）跨省务工就业。
1.预计为2700名跨省务工稳定就业3个月以上的脱贫劳动力（含监测对象）按照600元/人的标准发放一次性交通补助，需补助资金162万元；
2.预计为1700名省外务工稳定就业3个月以上但不能提供相关证明资料的脱贫劳动力（含监测帮扶对象）按照200元/人的标准定额预付一次性交通补助，需补助资金34万元。</t>
  </si>
  <si>
    <t>引导和鼓励脱贫劳动力外出务工就业，拓宽贫困劳动力增收渠道，不断巩固就业帮扶成果。</t>
  </si>
  <si>
    <t>民乐县人社局</t>
  </si>
  <si>
    <t>赵明权</t>
  </si>
  <si>
    <t>就业补助</t>
  </si>
  <si>
    <t>脱贫劳动力外出务工一次性交通补助（省内县外）</t>
  </si>
  <si>
    <t>鼓励引导1600名脱贫劳动力（含监测对象）省内县外务工就业。
3.预计为1200名省内县外务工稳定就业3个月以上的脱贫劳动力（含监测对象）按照300元/人的标准发放一次性交通补助，需补助资金36万元；
4.预计为400名省内县外务工稳定就业3个月以上但不能提供相关证明资料的脱贫劳动力（含监测帮扶对象）按照100元/人的标准定额预付一次性交通补助，需补助资金4万元。</t>
  </si>
  <si>
    <t>乡村就业工厂（帮扶车间）稳岗就业补助</t>
  </si>
  <si>
    <t>鼓励乡村就业工厂（帮扶车间）积极吸纳脱贫劳动力（含监测帮扶对象）稳定就业。对乡村就业工厂（帮扶车间）稳定吸纳就业6个月以上的脱贫劳动力（含监测帮扶对象）按照3000元/人的标准给予生产经营主体就业奖补，落实就业奖补230人，需补助资金69万元。</t>
  </si>
  <si>
    <t>引导和鼓励脱贫劳动力就近就地就业，拓宽脱贫劳动力增收渠道，不断巩固就业帮扶成果。</t>
  </si>
  <si>
    <t>通过对乡村就业工厂（帮扶车间）进行稳岗就业奖补，鼓励乡村就业工厂（帮扶车间）更加积极主动的带动脱贫人口发展，促进就地吸收农村脱贫劳动力，使其转变为产业工人或亦工亦农的兼业型工人，让脱贫群众实现就业、增收、顾家“三不误”。</t>
  </si>
  <si>
    <t>乡村公益性岗位和创稳网格员公益性岗位</t>
  </si>
  <si>
    <t>1.为2020年开发的222个乡村公益性岗位，按每月500元/人标准给予岗位补助，计划发放6个月，需补助资金66.6万元。
2.为2020年开发2023年转岗为创稳网格员的172个公益性岗位，按每月500元/人标准给予岗位补助，计划发放12个月，需补助资金103.2万元。</t>
  </si>
  <si>
    <t>雨露计划补助项目</t>
  </si>
  <si>
    <t>接受中等职业教育（含普通中专、成人中专、职业高中、技工院校）、高等职业教育的脱贫户家庭和监测户家庭新成长的劳动力，学生在校期间，按每生每年3000元标准进行补助，分春季、秋季两次发放。</t>
  </si>
  <si>
    <t>学生顺利毕业后，增加家庭收入，巩固脱贫成果。</t>
  </si>
  <si>
    <t>乡村寄递物流员公益性岗位</t>
  </si>
  <si>
    <t>为120个村120个乡村寄递物流员公益性岗位，每月按照600元标准给予补助</t>
  </si>
  <si>
    <t>加快农村寄递物流体系，打开农副产品销路、节省物流成本，打通农产品进城和工业品下乡的双向通道，带动农民群众发展产业、增加收入，推动乡村产业发展，做好脱贫人口就业帮扶工作。</t>
  </si>
  <si>
    <t>增加特殊困难家庭收入。</t>
  </si>
  <si>
    <t>邮政公司</t>
  </si>
  <si>
    <t>张军</t>
  </si>
  <si>
    <t>爱心助残员公益性岗位项目</t>
  </si>
  <si>
    <t>项目投入资金103.8万元，为全县173名村残协爱心助残员公益性人员发放岗位补助，每人每月500元。按季度发放。</t>
  </si>
  <si>
    <t>1.村残协专职委员做好辖区残疾人及时精准办证工作。2.常态化做好残疾人思想引导工作。3.积极开展残疾人公共突发安全预警宣传、安全生产、隐患排查、应急处置何信息报送工作。4.开展年度残疾人基本状况调查。5.做好困难重度残疾人联系帮扶信息核实、情况汇总、对接协调、社会宣传等工作、特殊困难残疾人家庭至少每月进行入户访视，并做好访视记录。6.兼任康复协调员。7.帮助残疾学生及残疾人家庭学生接受特殊教育、义务教育、职业教育和高等教育。8.配合开展残疾人就业需求调查、职业技能培训、就业指导服务及就业信息管理等工作。9.反映残疾人的困难和需求。10.组织残疾人开展和参加文化、体育及残健融合、志愿服务等社会活动。11.常态化组织开展为困难重度残疾人打扫卫生、精神慰藉等志愿助残服务活动。12.完成乡镇残联及村“两委”交办的其他工作。</t>
  </si>
  <si>
    <t>联系残疾人，关心关爱残疾人，起到了残疾人的桥梁纽带作用、爱心助残员从根本上解决就业与生活保障问题。这份工作，不仅为残疾人家庭带去了希望与力量，也让助残员自身在奉献中实现了社会价值，成就了一份充满温情与意义的事业，真正点亮了“帮扶一人、温暖一家、影响一片”的星火。</t>
  </si>
  <si>
    <t>民乐县残疾人联合会</t>
  </si>
  <si>
    <t>张标昌</t>
  </si>
  <si>
    <t>四、供水保障项目（4个）</t>
  </si>
  <si>
    <t>小堵麻农村供水工程水质提升项目</t>
  </si>
  <si>
    <t>新天镇山寨村</t>
  </si>
  <si>
    <t>新建净水车间1座，安装净水设备1套、水库提水设施1套，改造水厂进出水管路系统1套。</t>
  </si>
  <si>
    <t>可改善供水水质，提升新天镇山寨、太平、吴油、马均4个村4568人的供水保障能力。</t>
  </si>
  <si>
    <t>保障饮水安全，降低农户医药费支出。</t>
  </si>
  <si>
    <t>民乐县水务局</t>
  </si>
  <si>
    <t>民乐县农村供水服务保障中心</t>
  </si>
  <si>
    <t>周鹏民</t>
  </si>
  <si>
    <t>人饮供水工程</t>
  </si>
  <si>
    <t>南古镇柳谷农村供水保障工程</t>
  </si>
  <si>
    <t>南古镇柳谷村</t>
  </si>
  <si>
    <t>改建截引1座，新建水厂1处，架设净水设备1套，改造管道3.42km。</t>
  </si>
  <si>
    <t>可改善供水水质，提升南古镇柳谷村1076人的供水保障能力。</t>
  </si>
  <si>
    <t>新天镇上、下姚村老旧供水主管改建工程</t>
  </si>
  <si>
    <t>新天镇上姚村、下姚村</t>
  </si>
  <si>
    <t>改建老旧供水主管5.45km，修建控制井3座。</t>
  </si>
  <si>
    <t>可提升新天镇上姚、下姚2村1839人的供水保障能力。</t>
  </si>
  <si>
    <t>可彻底消除项目区供水隐患，提升新天镇上姚、下姚2个村1839人的供水保障能力。</t>
  </si>
  <si>
    <t>农村供水设施设备维修改造</t>
  </si>
  <si>
    <t>南丰镇、永固镇、民联镇、三堡镇、六坝镇</t>
  </si>
  <si>
    <t>维修更换供水设施设备32（套）</t>
  </si>
  <si>
    <t>精准提升南丰、永固、民联、三堡、六坝5个镇16823户、69122人供水能力。</t>
  </si>
  <si>
    <t>有效缓减县域内地下水超采量，消除单井小规模工程供水隐患，实现地下水超采区治理与修复。</t>
  </si>
  <si>
    <t>五、国有林场改造提升项目（1个）</t>
  </si>
  <si>
    <t>欠发达国有林场巩固提升民乐县北滩林场苗木培育项目</t>
  </si>
  <si>
    <t>民乐县北滩林场</t>
  </si>
  <si>
    <t>培育苗木75亩，共计40万株。其中：樟子松30亩，油松15亩，白榆10亩，沙枣10亩，青杨10亩；新建钢架玻璃温室育苗室1座。</t>
  </si>
  <si>
    <t>以现有种苗基地为主，以培育优良乡土树种苗木为目的，以市场为导向，以科技为支撑，依托林业新产品、新技术促进苗木培育基地建设，不断提高国有林场种苗基地的建设水平，促使苗木培育精品化、管理规范化、科学化，不断完善林业基础设施建设、提升林业产业化发展水平，更好地助力乡村振兴建设。</t>
  </si>
  <si>
    <t>项目实施可带动周边农户增加务工收入，工程建设为务工群众提供就业和创收机会，助力乡村振兴。</t>
  </si>
  <si>
    <t>民乐县林业和草原局</t>
  </si>
  <si>
    <t>李勇</t>
  </si>
  <si>
    <t>樊新华</t>
  </si>
  <si>
    <t>国有林场巩固提升</t>
  </si>
  <si>
    <t>六、人居环境整治项目（2个）</t>
  </si>
  <si>
    <t>农村卫生改厕项目</t>
  </si>
  <si>
    <t>新建农村卫生户厕500座，优先安排脱贫户和监测户，验收合格后每座奖补2500元（含中央、省市资金），并对问题厕所进行维修。</t>
  </si>
  <si>
    <t>该项目建成后，将稳步提高农村卫生厕所普及水平，不断提升农民群众生活品质，提升农民群众获得感、幸福感和满意度。</t>
  </si>
  <si>
    <t>农村人居环境整治（废旧农膜回收处置项目）</t>
  </si>
  <si>
    <t>年初根据各镇覆膜面积和地膜用量分配资金与回收任务，项目实施完成后。对县域内各类废旧农膜回收主体回收成效进行量化考核，根据考核结果进行奖补。</t>
  </si>
  <si>
    <t>健全废旧农膜回收利用体系，下大力气根治“白色”污染.项目实施完成后，各镇废旧农膜回收利用率达到86%以上，农业面源污染治理成效显著。</t>
  </si>
  <si>
    <t>充分动员回收大户或村级集体经济组织广泛参与，增加相关人员收入。</t>
  </si>
  <si>
    <r>
      <rPr>
        <b/>
        <sz val="11"/>
        <color rgb="FF000000"/>
        <rFont val="仿宋_GB2312"/>
        <charset val="134"/>
      </rPr>
      <t>七、培训项目（</t>
    </r>
    <r>
      <rPr>
        <b/>
        <sz val="11"/>
        <color rgb="FF000000"/>
        <rFont val="Times New Roman"/>
        <charset val="134"/>
      </rPr>
      <t>1</t>
    </r>
    <r>
      <rPr>
        <b/>
        <sz val="11"/>
        <color rgb="FF000000"/>
        <rFont val="仿宋_GB2312"/>
        <charset val="134"/>
      </rPr>
      <t>个）</t>
    </r>
  </si>
  <si>
    <t>农业技术及新型职业农民专题培训</t>
  </si>
  <si>
    <t>学院2026年度计划承办培训班23期次，重点开展关于农业种植、养殖、设施农业标准化生产等培训。其中：农业种植类培训班7期、畜牧养殖类培训班2期、基层治理类2期、集体经济类2期、农业产业类2期、农产品加工类3期、电商类2期、乡村旅游类1期、乡村工匠类1期、林果栽培类1期，共23期，1610人次。</t>
  </si>
  <si>
    <t>全面提升农民的增收致富能力，推进巩固脱贫攻坚和乡村振兴的有效衔接。</t>
  </si>
  <si>
    <t>县委组织部</t>
  </si>
  <si>
    <t>刘建华</t>
  </si>
  <si>
    <t>乡村振兴学院</t>
  </si>
  <si>
    <t>培训</t>
  </si>
  <si>
    <t>八、其他项目</t>
  </si>
  <si>
    <t>“巾帼家美积分超市”建设补助</t>
  </si>
  <si>
    <t>为有效激发广大妇女群众和家庭积极投身增收致富、产业发展、环境整治，共建共享生态宜居家园，努力培育文明乡风、良好家风、淳朴民风、形成乡村治理新风尚。计划对已建成的“巾帼家美积分超市”进行货品补充，每个超市补货5000元，需资金28万元；计划在省级乡村振兴示范村和群众基础好的村新建“巾帼家美积分超市”8个，每个超市配备货品1万元，需资金8万元。总计补助资金36万元。</t>
  </si>
  <si>
    <t>“巾帼家美积分超市”作为助推乡村振兴的创新载体和务实举措，将家庭参与产业发展、群众参与基层社会治理、文明新风建设、美丽家园创建等乡村治理内容纳入积分管理，进一步激发群众积极投身增收致富、产业发展、环境整治、共建生态宜居家园的积极性、主动性、创造性，必将在培育文明乡风、良好家风、淳朴民风、形成乡村治理新风尚中发挥重要作用。</t>
  </si>
  <si>
    <t>年度目标:通过把美化环境、全域无垃圾治理、美丽庭院建设等内容纳入积分范畴，健全完善管理制度，动员群众积极投身农村“垃圾革命”、农村人居环境整治、村容村貌提升行动，并利用村社大喇叭、村民微信群、村社“红黑榜”扬先促后，引导群众在美丽家园建设中主动作为。</t>
  </si>
  <si>
    <t>县妇联</t>
  </si>
  <si>
    <t>张玉琴</t>
  </si>
  <si>
    <t>其他</t>
  </si>
  <si>
    <t>项目管理费</t>
  </si>
  <si>
    <t>主要用于帮扶项目的规划编制、项目评估、论证、招投标、监理、检查验收相关的开支。</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</si>
</sst>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 numFmtId="177" formatCode="0_);[Red]\(0\)"/>
  </numFmts>
  <fonts count="38">
    <font>
      <sz val="12"/>
      <color theme="1"/>
      <name val="等线"/>
      <charset val="134"/>
      <scheme val="minor"/>
    </font>
    <font>
      <sz val="12"/>
      <color rgb="FF000000"/>
      <name val="等线"/>
      <charset val="134"/>
    </font>
    <font>
      <sz val="26"/>
      <color rgb="FF000000"/>
      <name val="方正小标宋简体"/>
      <charset val="134"/>
    </font>
    <font>
      <sz val="12"/>
      <color rgb="FF000000"/>
      <name val="黑体"/>
      <charset val="134"/>
    </font>
    <font>
      <sz val="11"/>
      <color rgb="FF000000"/>
      <name val="黑体"/>
      <charset val="134"/>
    </font>
    <font>
      <b/>
      <sz val="12"/>
      <color rgb="FF000000"/>
      <name val="黑体"/>
      <charset val="134"/>
    </font>
    <font>
      <sz val="11"/>
      <color rgb="FF000000"/>
      <name val="仿宋"/>
      <charset val="134"/>
    </font>
    <font>
      <b/>
      <sz val="11"/>
      <color rgb="FF000000"/>
      <name val="仿宋"/>
      <charset val="134"/>
    </font>
    <font>
      <sz val="11"/>
      <color rgb="FF000000"/>
      <name val="仿宋_GB2312"/>
      <charset val="134"/>
    </font>
    <font>
      <sz val="9"/>
      <color rgb="FF000000"/>
      <name val="仿宋_GB2312"/>
      <charset val="134"/>
    </font>
    <font>
      <sz val="11"/>
      <color rgb="FF000000"/>
      <name val="Times New Roman"/>
      <charset val="134"/>
    </font>
    <font>
      <sz val="9"/>
      <color rgb="FF000000"/>
      <name val="Times New Roman"/>
      <charset val="134"/>
    </font>
    <font>
      <b/>
      <sz val="11"/>
      <color rgb="FF000000"/>
      <name val="仿宋_GB2312"/>
      <charset val="134"/>
    </font>
    <font>
      <b/>
      <sz val="11"/>
      <color rgb="FF000000"/>
      <name val="Times New Roman"/>
      <charset val="134"/>
    </font>
    <font>
      <b/>
      <sz val="9"/>
      <color rgb="FF000000"/>
      <name val="Times New Roman"/>
      <charset val="134"/>
    </font>
    <font>
      <sz val="12"/>
      <color rgb="FF000000"/>
      <name val="仿宋_GB2312"/>
      <charset val="134"/>
    </font>
    <font>
      <sz val="12"/>
      <color rgb="FF000000"/>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auto="1"/>
      </left>
      <right style="thin">
        <color auto="1"/>
      </right>
      <top style="thin">
        <color rgb="FF000000"/>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right style="thin">
        <color auto="1"/>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2" borderId="11"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2"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3" borderId="14" applyNumberFormat="0" applyAlignment="0" applyProtection="0">
      <alignment vertical="center"/>
    </xf>
    <xf numFmtId="0" fontId="27" fillId="4" borderId="15" applyNumberFormat="0" applyAlignment="0" applyProtection="0">
      <alignment vertical="center"/>
    </xf>
    <xf numFmtId="0" fontId="28" fillId="4" borderId="14" applyNumberFormat="0" applyAlignment="0" applyProtection="0">
      <alignment vertical="center"/>
    </xf>
    <xf numFmtId="0" fontId="29" fillId="5" borderId="16" applyNumberFormat="0" applyAlignment="0" applyProtection="0">
      <alignment vertical="center"/>
    </xf>
    <xf numFmtId="0" fontId="30" fillId="0" borderId="17" applyNumberFormat="0" applyFill="0" applyAlignment="0" applyProtection="0">
      <alignment vertical="center"/>
    </xf>
    <xf numFmtId="0" fontId="31" fillId="0" borderId="18"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cellStyleXfs>
  <cellXfs count="64">
    <xf numFmtId="0" fontId="0" fillId="0" borderId="0" xfId="0">
      <alignment vertical="center"/>
    </xf>
    <xf numFmtId="0" fontId="0" fillId="0" borderId="0" xfId="0" applyFill="1">
      <alignment vertical="center"/>
    </xf>
    <xf numFmtId="0" fontId="0" fillId="0" borderId="0" xfId="0" applyFill="1">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49" fontId="3"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76" fontId="3" fillId="0" borderId="1"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177" fontId="3" fillId="0" borderId="1" xfId="0" applyNumberFormat="1" applyFont="1" applyBorder="1" applyAlignment="1" applyProtection="1">
      <alignment horizontal="center" vertical="center" wrapText="1"/>
    </xf>
    <xf numFmtId="49" fontId="3" fillId="0" borderId="4" xfId="0" applyNumberFormat="1" applyFont="1" applyBorder="1" applyAlignment="1" applyProtection="1">
      <alignment horizontal="center" vertical="center" wrapText="1"/>
    </xf>
    <xf numFmtId="49" fontId="5" fillId="0" borderId="4" xfId="0" applyNumberFormat="1"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176" fontId="3" fillId="0" borderId="4" xfId="0" applyNumberFormat="1" applyFont="1" applyBorder="1" applyAlignment="1" applyProtection="1">
      <alignment horizontal="center" vertical="center" wrapText="1"/>
    </xf>
    <xf numFmtId="177" fontId="3" fillId="0" borderId="4" xfId="0" applyNumberFormat="1"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9" fillId="0" borderId="4" xfId="0" applyFont="1" applyBorder="1" applyAlignment="1" applyProtection="1">
      <alignment horizontal="justify" vertical="center" wrapText="1"/>
    </xf>
    <xf numFmtId="0" fontId="9" fillId="0" borderId="4" xfId="0" applyFont="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justify" vertical="center" wrapText="1"/>
    </xf>
    <xf numFmtId="0" fontId="9" fillId="0" borderId="4"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9" fillId="0" borderId="8" xfId="0" applyFont="1" applyFill="1" applyBorder="1" applyAlignment="1" applyProtection="1">
      <alignment horizontal="justify" vertical="center" wrapText="1"/>
    </xf>
    <xf numFmtId="0" fontId="8" fillId="0" borderId="4" xfId="0" applyFont="1" applyFill="1" applyBorder="1" applyAlignment="1" applyProtection="1">
      <alignment horizontal="center" vertical="center" wrapText="1"/>
    </xf>
    <xf numFmtId="0" fontId="8" fillId="0" borderId="9"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9" fillId="0" borderId="9" xfId="0" applyFont="1" applyFill="1" applyBorder="1" applyAlignment="1" applyProtection="1">
      <alignment horizontal="justify" vertical="center" wrapText="1"/>
    </xf>
    <xf numFmtId="0" fontId="9"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justify" vertical="center" wrapText="1"/>
    </xf>
    <xf numFmtId="0" fontId="6" fillId="0" borderId="4" xfId="0" applyFont="1" applyFill="1" applyBorder="1" applyAlignment="1" applyProtection="1">
      <alignment horizontal="center" vertical="center" wrapText="1"/>
    </xf>
    <xf numFmtId="0" fontId="1" fillId="0" borderId="0" xfId="0" applyFont="1" applyFill="1">
      <alignment vertical="center"/>
    </xf>
    <xf numFmtId="0" fontId="6" fillId="0" borderId="4" xfId="0" applyFont="1" applyFill="1" applyBorder="1" applyAlignment="1" applyProtection="1">
      <alignment horizontal="center" vertical="center" wrapText="1"/>
    </xf>
    <xf numFmtId="0" fontId="1" fillId="0" borderId="0" xfId="0" applyFont="1" applyFill="1">
      <alignment vertical="center"/>
    </xf>
    <xf numFmtId="0" fontId="8" fillId="0" borderId="9" xfId="0" applyFont="1" applyFill="1" applyBorder="1" applyAlignment="1" applyProtection="1">
      <alignment horizontal="center" vertical="center" wrapText="1"/>
    </xf>
    <xf numFmtId="0" fontId="9" fillId="0" borderId="9" xfId="0" applyFont="1" applyFill="1" applyBorder="1" applyAlignment="1" applyProtection="1">
      <alignment horizontal="justify" vertical="center" wrapText="1"/>
    </xf>
    <xf numFmtId="0" fontId="10" fillId="0" borderId="4" xfId="0" applyFont="1" applyFill="1" applyBorder="1" applyAlignment="1" applyProtection="1">
      <alignment horizontal="center" vertical="center" wrapText="1"/>
    </xf>
    <xf numFmtId="0" fontId="11" fillId="0" borderId="4" xfId="0" applyFont="1" applyFill="1" applyBorder="1" applyAlignment="1" applyProtection="1">
      <alignment horizontal="justify" vertical="center" wrapText="1"/>
    </xf>
    <xf numFmtId="0" fontId="11" fillId="0" borderId="4" xfId="0" applyFont="1" applyFill="1" applyBorder="1" applyAlignment="1" applyProtection="1">
      <alignment horizontal="center" vertical="center" wrapText="1"/>
    </xf>
    <xf numFmtId="0" fontId="8" fillId="0" borderId="10" xfId="0" applyFont="1" applyFill="1" applyBorder="1" applyAlignment="1" applyProtection="1">
      <alignment horizontal="center" vertical="center" wrapText="1"/>
    </xf>
    <xf numFmtId="0" fontId="9" fillId="0" borderId="10" xfId="0" applyFont="1" applyFill="1" applyBorder="1" applyAlignment="1" applyProtection="1">
      <alignment horizontal="justify" vertical="center" wrapText="1"/>
    </xf>
    <xf numFmtId="0" fontId="9" fillId="0" borderId="10" xfId="0" applyFont="1" applyFill="1" applyBorder="1" applyAlignment="1" applyProtection="1">
      <alignment horizontal="center" vertical="center" wrapText="1"/>
    </xf>
    <xf numFmtId="176" fontId="8" fillId="0" borderId="4" xfId="0" applyNumberFormat="1"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12" fillId="0" borderId="5"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9" fillId="0" borderId="9" xfId="0" applyFont="1" applyFill="1" applyBorder="1" applyAlignment="1" applyProtection="1">
      <alignment horizontal="center" vertical="center" wrapText="1"/>
    </xf>
    <xf numFmtId="0" fontId="15" fillId="0" borderId="8" xfId="0" applyFont="1" applyFill="1" applyBorder="1">
      <alignment vertical="center"/>
    </xf>
    <xf numFmtId="0" fontId="12" fillId="0" borderId="8"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center" vertical="center" wrapText="1"/>
    </xf>
    <xf numFmtId="0" fontId="16" fillId="0" borderId="8" xfId="0" applyFont="1" applyFill="1" applyBorder="1">
      <alignment vertical="center"/>
    </xf>
    <xf numFmtId="0" fontId="15" fillId="0" borderId="8"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L110"/>
  <sheetViews>
    <sheetView tabSelected="1" zoomScale="80" zoomScaleNormal="80" workbookViewId="0">
      <pane ySplit="4" topLeftCell="A5" activePane="bottomLeft" state="frozen"/>
      <selection/>
      <selection pane="bottomLeft" activeCell="A33" sqref="$A33:$XFD33"/>
    </sheetView>
  </sheetViews>
  <sheetFormatPr defaultColWidth="8.875" defaultRowHeight="15.75" customHeight="1"/>
  <cols>
    <col min="1" max="1" width="4.125" style="3" customWidth="1"/>
    <col min="2" max="2" width="15.125" style="3" customWidth="1"/>
    <col min="3" max="3" width="5.5" style="3" customWidth="1"/>
    <col min="4" max="4" width="8.19166666666667" style="3" customWidth="1"/>
    <col min="5" max="5" width="9.01666666666667" style="3" customWidth="1"/>
    <col min="6" max="6" width="31.1083333333333" style="3" customWidth="1"/>
    <col min="7" max="7" width="12.6333333333333" style="4" customWidth="1"/>
    <col min="8" max="8" width="31.625" style="3" customWidth="1"/>
    <col min="9" max="9" width="28.625" style="3" customWidth="1"/>
    <col min="10" max="11" width="5.5" style="3" customWidth="1"/>
    <col min="12" max="12" width="8.5" style="3" customWidth="1"/>
    <col min="13" max="13" width="7.5" style="3" customWidth="1"/>
    <col min="14" max="14" width="8.5" style="3" customWidth="1"/>
    <col min="15" max="15" width="7.5" style="3" customWidth="1"/>
    <col min="16" max="16" width="11.5" style="3" customWidth="1"/>
    <col min="17" max="17" width="7.5" style="3" customWidth="1"/>
    <col min="18" max="18" width="7" style="3" customWidth="1"/>
    <col min="19" max="19" width="6.625" style="3" customWidth="1"/>
    <col min="20" max="21" width="7" style="3" customWidth="1"/>
    <col min="22" max="22" width="5.5" style="3" customWidth="1"/>
    <col min="23" max="38" width="8.875" style="3"/>
  </cols>
  <sheetData>
    <row r="1" ht="37.5" customHeight="1" spans="1:22">
      <c r="A1" s="5" t="s">
        <v>0</v>
      </c>
      <c r="B1" s="5"/>
      <c r="C1" s="5"/>
      <c r="D1" s="5"/>
      <c r="E1" s="5"/>
      <c r="F1" s="5"/>
      <c r="G1" s="5"/>
      <c r="H1" s="5"/>
      <c r="I1" s="5"/>
      <c r="J1" s="5"/>
      <c r="K1" s="5"/>
      <c r="L1" s="5"/>
      <c r="M1" s="5"/>
      <c r="N1" s="5"/>
      <c r="O1" s="5"/>
      <c r="P1" s="5"/>
      <c r="Q1" s="5"/>
      <c r="R1" s="5"/>
      <c r="S1" s="5"/>
      <c r="T1" s="5"/>
      <c r="U1" s="5"/>
      <c r="V1" s="5"/>
    </row>
    <row r="2" ht="18" customHeight="1" spans="1:22">
      <c r="A2" s="6" t="s">
        <v>1</v>
      </c>
      <c r="B2" s="6" t="s">
        <v>2</v>
      </c>
      <c r="C2" s="7" t="s">
        <v>3</v>
      </c>
      <c r="D2" s="6" t="s">
        <v>4</v>
      </c>
      <c r="E2" s="6" t="s">
        <v>5</v>
      </c>
      <c r="F2" s="6" t="s">
        <v>6</v>
      </c>
      <c r="G2" s="8" t="s">
        <v>7</v>
      </c>
      <c r="H2" s="9" t="s">
        <v>8</v>
      </c>
      <c r="I2" s="9"/>
      <c r="J2" s="9"/>
      <c r="K2" s="9"/>
      <c r="L2" s="9"/>
      <c r="M2" s="9"/>
      <c r="N2" s="9"/>
      <c r="O2" s="9"/>
      <c r="P2" s="9"/>
      <c r="Q2" s="9"/>
      <c r="R2" s="9" t="s">
        <v>9</v>
      </c>
      <c r="S2" s="9"/>
      <c r="T2" s="9" t="s">
        <v>10</v>
      </c>
      <c r="U2" s="9"/>
      <c r="V2" s="9" t="s">
        <v>11</v>
      </c>
    </row>
    <row r="3" ht="31.5" customHeight="1" spans="1:22">
      <c r="A3" s="6"/>
      <c r="B3" s="6"/>
      <c r="C3" s="7"/>
      <c r="D3" s="6"/>
      <c r="E3" s="6"/>
      <c r="F3" s="6"/>
      <c r="G3" s="10"/>
      <c r="H3" s="9" t="s">
        <v>12</v>
      </c>
      <c r="I3" s="9" t="s">
        <v>13</v>
      </c>
      <c r="J3" s="9" t="s">
        <v>14</v>
      </c>
      <c r="K3" s="9"/>
      <c r="L3" s="9" t="s">
        <v>15</v>
      </c>
      <c r="M3" s="9"/>
      <c r="N3" s="9"/>
      <c r="O3" s="9" t="s">
        <v>16</v>
      </c>
      <c r="P3" s="9"/>
      <c r="Q3" s="9"/>
      <c r="R3" s="9"/>
      <c r="S3" s="9"/>
      <c r="T3" s="9"/>
      <c r="U3" s="9"/>
      <c r="V3" s="9"/>
    </row>
    <row r="4" ht="36.75" customHeight="1" spans="1:22">
      <c r="A4" s="6"/>
      <c r="B4" s="6"/>
      <c r="C4" s="7"/>
      <c r="D4" s="6"/>
      <c r="E4" s="6"/>
      <c r="F4" s="6"/>
      <c r="G4" s="11" t="s">
        <v>17</v>
      </c>
      <c r="H4" s="9"/>
      <c r="I4" s="9"/>
      <c r="J4" s="9" t="s">
        <v>18</v>
      </c>
      <c r="K4" s="12" t="s">
        <v>19</v>
      </c>
      <c r="L4" s="9" t="s">
        <v>20</v>
      </c>
      <c r="M4" s="9" t="s">
        <v>21</v>
      </c>
      <c r="N4" s="9" t="s">
        <v>22</v>
      </c>
      <c r="O4" s="9" t="s">
        <v>20</v>
      </c>
      <c r="P4" s="9" t="s">
        <v>23</v>
      </c>
      <c r="Q4" s="9" t="s">
        <v>24</v>
      </c>
      <c r="R4" s="9" t="s">
        <v>25</v>
      </c>
      <c r="S4" s="9" t="s">
        <v>26</v>
      </c>
      <c r="T4" s="9" t="s">
        <v>25</v>
      </c>
      <c r="U4" s="9" t="s">
        <v>26</v>
      </c>
      <c r="V4" s="9"/>
    </row>
    <row r="5" ht="36.75" customHeight="1" spans="1:22">
      <c r="A5" s="13"/>
      <c r="B5" s="14" t="s">
        <v>27</v>
      </c>
      <c r="C5" s="14"/>
      <c r="D5" s="14"/>
      <c r="E5" s="14"/>
      <c r="F5" s="14"/>
      <c r="G5" s="15">
        <f>G6+G73+G88+G96+G101+G103+G106+G108</f>
        <v>40374.783</v>
      </c>
      <c r="H5" s="16"/>
      <c r="I5" s="16"/>
      <c r="J5" s="16"/>
      <c r="K5" s="17"/>
      <c r="L5" s="16"/>
      <c r="M5" s="16"/>
      <c r="N5" s="16"/>
      <c r="O5" s="16"/>
      <c r="P5" s="16"/>
      <c r="Q5" s="16"/>
      <c r="R5" s="16"/>
      <c r="S5" s="16"/>
      <c r="T5" s="16"/>
      <c r="U5" s="16"/>
      <c r="V5" s="16"/>
    </row>
    <row r="6" ht="38" customHeight="1" spans="1:22">
      <c r="A6" s="18"/>
      <c r="B6" s="19" t="s">
        <v>28</v>
      </c>
      <c r="C6" s="20"/>
      <c r="D6" s="20"/>
      <c r="E6" s="20"/>
      <c r="F6" s="21"/>
      <c r="G6" s="22">
        <f>SUM(G7:G72)</f>
        <v>36363</v>
      </c>
      <c r="H6" s="18"/>
      <c r="I6" s="18"/>
      <c r="J6" s="18"/>
      <c r="K6" s="18"/>
      <c r="L6" s="18"/>
      <c r="M6" s="18"/>
      <c r="N6" s="18"/>
      <c r="O6" s="18"/>
      <c r="P6" s="18"/>
      <c r="Q6" s="18"/>
      <c r="R6" s="18"/>
      <c r="S6" s="18"/>
      <c r="T6" s="18"/>
      <c r="U6" s="18"/>
      <c r="V6" s="18"/>
    </row>
    <row r="7" ht="134" customHeight="1" spans="1:22">
      <c r="A7" s="23">
        <v>1</v>
      </c>
      <c r="B7" s="23" t="s">
        <v>29</v>
      </c>
      <c r="C7" s="23" t="s">
        <v>30</v>
      </c>
      <c r="D7" s="23" t="s">
        <v>31</v>
      </c>
      <c r="E7" s="23" t="s">
        <v>32</v>
      </c>
      <c r="F7" s="24" t="s">
        <v>33</v>
      </c>
      <c r="G7" s="25">
        <v>2000</v>
      </c>
      <c r="H7" s="24" t="s">
        <v>34</v>
      </c>
      <c r="I7" s="24" t="s">
        <v>35</v>
      </c>
      <c r="J7" s="23">
        <v>8</v>
      </c>
      <c r="K7" s="23">
        <v>2</v>
      </c>
      <c r="L7" s="23">
        <v>0.02</v>
      </c>
      <c r="M7" s="23">
        <v>0.015</v>
      </c>
      <c r="N7" s="23">
        <v>0.005</v>
      </c>
      <c r="O7" s="23">
        <v>0.2</v>
      </c>
      <c r="P7" s="23">
        <v>0.17</v>
      </c>
      <c r="Q7" s="23">
        <v>0.03</v>
      </c>
      <c r="R7" s="23" t="s">
        <v>36</v>
      </c>
      <c r="S7" s="23" t="s">
        <v>37</v>
      </c>
      <c r="T7" s="23" t="s">
        <v>38</v>
      </c>
      <c r="U7" s="23" t="s">
        <v>39</v>
      </c>
      <c r="V7" s="23"/>
    </row>
    <row r="8" ht="179" customHeight="1" spans="1:22">
      <c r="A8" s="23">
        <v>2</v>
      </c>
      <c r="B8" s="26" t="s">
        <v>40</v>
      </c>
      <c r="C8" s="26" t="s">
        <v>30</v>
      </c>
      <c r="D8" s="26" t="s">
        <v>41</v>
      </c>
      <c r="E8" s="23" t="s">
        <v>32</v>
      </c>
      <c r="F8" s="27" t="s">
        <v>42</v>
      </c>
      <c r="G8" s="28">
        <v>2000</v>
      </c>
      <c r="H8" s="27" t="s">
        <v>43</v>
      </c>
      <c r="I8" s="27" t="s">
        <v>44</v>
      </c>
      <c r="J8" s="26">
        <v>8</v>
      </c>
      <c r="K8" s="26">
        <v>2</v>
      </c>
      <c r="L8" s="26">
        <v>0.02</v>
      </c>
      <c r="M8" s="26">
        <v>0.015</v>
      </c>
      <c r="N8" s="26">
        <v>0.005</v>
      </c>
      <c r="O8" s="26">
        <v>0.2</v>
      </c>
      <c r="P8" s="26">
        <v>0.17</v>
      </c>
      <c r="Q8" s="26">
        <v>0.03</v>
      </c>
      <c r="R8" s="23" t="s">
        <v>36</v>
      </c>
      <c r="S8" s="23" t="s">
        <v>37</v>
      </c>
      <c r="T8" s="26" t="s">
        <v>45</v>
      </c>
      <c r="U8" s="26" t="s">
        <v>46</v>
      </c>
      <c r="V8" s="26"/>
    </row>
    <row r="9" ht="169" customHeight="1" spans="1:22">
      <c r="A9" s="23">
        <v>3</v>
      </c>
      <c r="B9" s="23" t="s">
        <v>47</v>
      </c>
      <c r="C9" s="26" t="s">
        <v>30</v>
      </c>
      <c r="D9" s="26" t="s">
        <v>41</v>
      </c>
      <c r="E9" s="23" t="s">
        <v>32</v>
      </c>
      <c r="F9" s="27" t="s">
        <v>33</v>
      </c>
      <c r="G9" s="28">
        <v>1000</v>
      </c>
      <c r="H9" s="27" t="s">
        <v>48</v>
      </c>
      <c r="I9" s="27" t="s">
        <v>44</v>
      </c>
      <c r="J9" s="23">
        <v>8</v>
      </c>
      <c r="K9" s="23">
        <v>2</v>
      </c>
      <c r="L9" s="23">
        <v>0.02</v>
      </c>
      <c r="M9" s="23">
        <v>0.015</v>
      </c>
      <c r="N9" s="23">
        <v>0.005</v>
      </c>
      <c r="O9" s="23">
        <v>0.2</v>
      </c>
      <c r="P9" s="23">
        <v>0.17</v>
      </c>
      <c r="Q9" s="23">
        <v>0.03</v>
      </c>
      <c r="R9" s="23" t="s">
        <v>36</v>
      </c>
      <c r="S9" s="23" t="s">
        <v>37</v>
      </c>
      <c r="T9" s="23" t="s">
        <v>38</v>
      </c>
      <c r="U9" s="23" t="s">
        <v>39</v>
      </c>
      <c r="V9" s="18"/>
    </row>
    <row r="10" ht="163" customHeight="1" spans="1:22">
      <c r="A10" s="23">
        <v>4</v>
      </c>
      <c r="B10" s="23" t="s">
        <v>49</v>
      </c>
      <c r="C10" s="26" t="s">
        <v>30</v>
      </c>
      <c r="D10" s="26" t="s">
        <v>41</v>
      </c>
      <c r="E10" s="23" t="s">
        <v>32</v>
      </c>
      <c r="F10" s="27" t="s">
        <v>50</v>
      </c>
      <c r="G10" s="28">
        <v>1000</v>
      </c>
      <c r="H10" s="27" t="s">
        <v>51</v>
      </c>
      <c r="I10" s="27" t="s">
        <v>44</v>
      </c>
      <c r="J10" s="23">
        <v>8</v>
      </c>
      <c r="K10" s="23">
        <v>2</v>
      </c>
      <c r="L10" s="23">
        <v>0.02</v>
      </c>
      <c r="M10" s="23">
        <v>0.015</v>
      </c>
      <c r="N10" s="23">
        <v>0.005</v>
      </c>
      <c r="O10" s="23">
        <v>0.2</v>
      </c>
      <c r="P10" s="23">
        <v>0.17</v>
      </c>
      <c r="Q10" s="23">
        <v>0.03</v>
      </c>
      <c r="R10" s="23" t="s">
        <v>36</v>
      </c>
      <c r="S10" s="23" t="s">
        <v>37</v>
      </c>
      <c r="T10" s="23" t="s">
        <v>38</v>
      </c>
      <c r="U10" s="23" t="s">
        <v>39</v>
      </c>
      <c r="V10" s="18"/>
    </row>
    <row r="11" ht="179" customHeight="1" spans="1:22">
      <c r="A11" s="23">
        <v>5</v>
      </c>
      <c r="B11" s="23" t="s">
        <v>52</v>
      </c>
      <c r="C11" s="26" t="s">
        <v>30</v>
      </c>
      <c r="D11" s="26" t="s">
        <v>41</v>
      </c>
      <c r="E11" s="23" t="s">
        <v>32</v>
      </c>
      <c r="F11" s="27" t="s">
        <v>33</v>
      </c>
      <c r="G11" s="28">
        <v>1000</v>
      </c>
      <c r="H11" s="27" t="s">
        <v>53</v>
      </c>
      <c r="I11" s="27" t="s">
        <v>44</v>
      </c>
      <c r="J11" s="23">
        <v>8</v>
      </c>
      <c r="K11" s="23">
        <v>2</v>
      </c>
      <c r="L11" s="23">
        <v>0.02</v>
      </c>
      <c r="M11" s="23">
        <v>0.015</v>
      </c>
      <c r="N11" s="23">
        <v>0.005</v>
      </c>
      <c r="O11" s="23">
        <v>0.2</v>
      </c>
      <c r="P11" s="23">
        <v>0.17</v>
      </c>
      <c r="Q11" s="23">
        <v>0.03</v>
      </c>
      <c r="R11" s="23" t="s">
        <v>36</v>
      </c>
      <c r="S11" s="23" t="s">
        <v>37</v>
      </c>
      <c r="T11" s="23" t="s">
        <v>38</v>
      </c>
      <c r="U11" s="23" t="s">
        <v>39</v>
      </c>
      <c r="V11" s="18"/>
    </row>
    <row r="12" ht="177" customHeight="1" spans="1:22">
      <c r="A12" s="23">
        <v>6</v>
      </c>
      <c r="B12" s="23" t="s">
        <v>54</v>
      </c>
      <c r="C12" s="26" t="s">
        <v>30</v>
      </c>
      <c r="D12" s="26" t="s">
        <v>31</v>
      </c>
      <c r="E12" s="23" t="s">
        <v>32</v>
      </c>
      <c r="F12" s="27" t="s">
        <v>55</v>
      </c>
      <c r="G12" s="28">
        <v>1000</v>
      </c>
      <c r="H12" s="27" t="s">
        <v>56</v>
      </c>
      <c r="I12" s="27" t="s">
        <v>44</v>
      </c>
      <c r="J12" s="23">
        <v>8</v>
      </c>
      <c r="K12" s="23">
        <v>2</v>
      </c>
      <c r="L12" s="23">
        <v>0.02</v>
      </c>
      <c r="M12" s="23">
        <v>0.015</v>
      </c>
      <c r="N12" s="23">
        <v>0.005</v>
      </c>
      <c r="O12" s="23">
        <v>0.2</v>
      </c>
      <c r="P12" s="23">
        <v>0.17</v>
      </c>
      <c r="Q12" s="23">
        <v>0.03</v>
      </c>
      <c r="R12" s="23" t="s">
        <v>36</v>
      </c>
      <c r="S12" s="23" t="s">
        <v>37</v>
      </c>
      <c r="T12" s="23" t="s">
        <v>38</v>
      </c>
      <c r="U12" s="23" t="s">
        <v>39</v>
      </c>
      <c r="V12" s="18"/>
    </row>
    <row r="13" ht="222" customHeight="1" spans="1:22">
      <c r="A13" s="23">
        <v>7</v>
      </c>
      <c r="B13" s="26" t="s">
        <v>57</v>
      </c>
      <c r="C13" s="26" t="s">
        <v>30</v>
      </c>
      <c r="D13" s="26" t="s">
        <v>41</v>
      </c>
      <c r="E13" s="23" t="s">
        <v>32</v>
      </c>
      <c r="F13" s="27" t="s">
        <v>58</v>
      </c>
      <c r="G13" s="28">
        <v>1000</v>
      </c>
      <c r="H13" s="27" t="s">
        <v>59</v>
      </c>
      <c r="I13" s="27" t="s">
        <v>60</v>
      </c>
      <c r="J13" s="26">
        <v>8</v>
      </c>
      <c r="K13" s="26">
        <v>2</v>
      </c>
      <c r="L13" s="26">
        <v>0.02</v>
      </c>
      <c r="M13" s="26">
        <v>0.015</v>
      </c>
      <c r="N13" s="26">
        <v>0.005</v>
      </c>
      <c r="O13" s="26">
        <v>0.2</v>
      </c>
      <c r="P13" s="26">
        <v>0.17</v>
      </c>
      <c r="Q13" s="26">
        <v>0.03</v>
      </c>
      <c r="R13" s="23" t="s">
        <v>36</v>
      </c>
      <c r="S13" s="23" t="s">
        <v>37</v>
      </c>
      <c r="T13" s="26" t="s">
        <v>61</v>
      </c>
      <c r="U13" s="26" t="s">
        <v>62</v>
      </c>
      <c r="V13" s="18"/>
    </row>
    <row r="14" ht="248" customHeight="1" spans="1:22">
      <c r="A14" s="23">
        <v>8</v>
      </c>
      <c r="B14" s="26" t="s">
        <v>63</v>
      </c>
      <c r="C14" s="26" t="s">
        <v>30</v>
      </c>
      <c r="D14" s="26" t="s">
        <v>41</v>
      </c>
      <c r="E14" s="26" t="s">
        <v>32</v>
      </c>
      <c r="F14" s="27" t="s">
        <v>64</v>
      </c>
      <c r="G14" s="28">
        <v>1000</v>
      </c>
      <c r="H14" s="27" t="s">
        <v>65</v>
      </c>
      <c r="I14" s="27" t="s">
        <v>66</v>
      </c>
      <c r="J14" s="26">
        <v>8</v>
      </c>
      <c r="K14" s="26">
        <v>2</v>
      </c>
      <c r="L14" s="26">
        <v>0.02</v>
      </c>
      <c r="M14" s="26">
        <v>0.015</v>
      </c>
      <c r="N14" s="26">
        <v>0.005</v>
      </c>
      <c r="O14" s="26">
        <v>0.2</v>
      </c>
      <c r="P14" s="26">
        <v>0.17</v>
      </c>
      <c r="Q14" s="26">
        <v>0.03</v>
      </c>
      <c r="R14" s="23" t="s">
        <v>36</v>
      </c>
      <c r="S14" s="23" t="s">
        <v>37</v>
      </c>
      <c r="T14" s="26" t="s">
        <v>45</v>
      </c>
      <c r="U14" s="26" t="s">
        <v>46</v>
      </c>
      <c r="V14" s="18"/>
    </row>
    <row r="15" ht="207" customHeight="1" spans="1:22">
      <c r="A15" s="23">
        <v>9</v>
      </c>
      <c r="B15" s="26" t="s">
        <v>67</v>
      </c>
      <c r="C15" s="26" t="s">
        <v>30</v>
      </c>
      <c r="D15" s="26" t="s">
        <v>41</v>
      </c>
      <c r="E15" s="26" t="s">
        <v>32</v>
      </c>
      <c r="F15" s="27" t="s">
        <v>68</v>
      </c>
      <c r="G15" s="28">
        <v>1000</v>
      </c>
      <c r="H15" s="27" t="s">
        <v>69</v>
      </c>
      <c r="I15" s="27" t="s">
        <v>70</v>
      </c>
      <c r="J15" s="26">
        <v>8</v>
      </c>
      <c r="K15" s="26">
        <v>2</v>
      </c>
      <c r="L15" s="26">
        <v>0.02</v>
      </c>
      <c r="M15" s="26">
        <v>0.015</v>
      </c>
      <c r="N15" s="26">
        <v>0.005</v>
      </c>
      <c r="O15" s="26">
        <v>0.2</v>
      </c>
      <c r="P15" s="26">
        <v>0.17</v>
      </c>
      <c r="Q15" s="26">
        <v>0.03</v>
      </c>
      <c r="R15" s="23" t="s">
        <v>36</v>
      </c>
      <c r="S15" s="23" t="s">
        <v>37</v>
      </c>
      <c r="T15" s="26" t="s">
        <v>61</v>
      </c>
      <c r="U15" s="26" t="s">
        <v>62</v>
      </c>
      <c r="V15" s="18"/>
    </row>
    <row r="16" ht="233" customHeight="1" spans="1:22">
      <c r="A16" s="23">
        <v>10</v>
      </c>
      <c r="B16" s="26" t="s">
        <v>71</v>
      </c>
      <c r="C16" s="26" t="s">
        <v>30</v>
      </c>
      <c r="D16" s="26" t="s">
        <v>41</v>
      </c>
      <c r="E16" s="26" t="s">
        <v>72</v>
      </c>
      <c r="F16" s="27" t="s">
        <v>73</v>
      </c>
      <c r="G16" s="28">
        <v>1000</v>
      </c>
      <c r="H16" s="27" t="s">
        <v>74</v>
      </c>
      <c r="I16" s="27" t="s">
        <v>75</v>
      </c>
      <c r="J16" s="26">
        <v>8</v>
      </c>
      <c r="K16" s="26">
        <v>2</v>
      </c>
      <c r="L16" s="26">
        <v>0.02</v>
      </c>
      <c r="M16" s="26">
        <v>0.015</v>
      </c>
      <c r="N16" s="26">
        <v>0.005</v>
      </c>
      <c r="O16" s="26">
        <v>0.2</v>
      </c>
      <c r="P16" s="26">
        <v>0.17</v>
      </c>
      <c r="Q16" s="26">
        <v>0.03</v>
      </c>
      <c r="R16" s="23" t="s">
        <v>36</v>
      </c>
      <c r="S16" s="23" t="s">
        <v>37</v>
      </c>
      <c r="T16" s="18" t="s">
        <v>76</v>
      </c>
      <c r="U16" s="18" t="s">
        <v>46</v>
      </c>
      <c r="V16" s="18"/>
    </row>
    <row r="17" ht="89" customHeight="1" spans="1:22">
      <c r="A17" s="23">
        <v>11</v>
      </c>
      <c r="B17" s="26" t="s">
        <v>77</v>
      </c>
      <c r="C17" s="26" t="s">
        <v>30</v>
      </c>
      <c r="D17" s="26" t="s">
        <v>78</v>
      </c>
      <c r="E17" s="26" t="s">
        <v>79</v>
      </c>
      <c r="F17" s="27" t="s">
        <v>80</v>
      </c>
      <c r="G17" s="28">
        <v>500</v>
      </c>
      <c r="H17" s="27" t="s">
        <v>81</v>
      </c>
      <c r="I17" s="27" t="s">
        <v>82</v>
      </c>
      <c r="J17" s="26"/>
      <c r="K17" s="26">
        <v>1</v>
      </c>
      <c r="L17" s="26">
        <v>0.0336</v>
      </c>
      <c r="M17" s="26">
        <v>0.0036</v>
      </c>
      <c r="N17" s="26">
        <v>0.03</v>
      </c>
      <c r="O17" s="26">
        <v>0.1306</v>
      </c>
      <c r="P17" s="26">
        <v>0.0117</v>
      </c>
      <c r="Q17" s="26">
        <v>0.1189</v>
      </c>
      <c r="R17" s="26" t="s">
        <v>83</v>
      </c>
      <c r="S17" s="26" t="s">
        <v>84</v>
      </c>
      <c r="T17" s="26" t="s">
        <v>85</v>
      </c>
      <c r="U17" s="26" t="s">
        <v>84</v>
      </c>
      <c r="V17" s="18"/>
    </row>
    <row r="18" ht="168" customHeight="1" spans="1:22">
      <c r="A18" s="23">
        <v>12</v>
      </c>
      <c r="B18" s="26" t="s">
        <v>86</v>
      </c>
      <c r="C18" s="26" t="s">
        <v>30</v>
      </c>
      <c r="D18" s="26" t="s">
        <v>78</v>
      </c>
      <c r="E18" s="26" t="s">
        <v>79</v>
      </c>
      <c r="F18" s="27" t="s">
        <v>87</v>
      </c>
      <c r="G18" s="28">
        <v>80</v>
      </c>
      <c r="H18" s="27" t="s">
        <v>88</v>
      </c>
      <c r="I18" s="27" t="s">
        <v>89</v>
      </c>
      <c r="J18" s="26"/>
      <c r="K18" s="26">
        <v>1</v>
      </c>
      <c r="L18" s="26">
        <v>0.0336</v>
      </c>
      <c r="M18" s="26">
        <v>0.0036</v>
      </c>
      <c r="N18" s="26">
        <v>0.03</v>
      </c>
      <c r="O18" s="26">
        <v>0.1306</v>
      </c>
      <c r="P18" s="26">
        <v>0.0117</v>
      </c>
      <c r="Q18" s="26">
        <v>0.1189</v>
      </c>
      <c r="R18" s="26" t="s">
        <v>83</v>
      </c>
      <c r="S18" s="26" t="s">
        <v>84</v>
      </c>
      <c r="T18" s="26" t="s">
        <v>85</v>
      </c>
      <c r="U18" s="26" t="s">
        <v>84</v>
      </c>
      <c r="V18" s="18"/>
    </row>
    <row r="19" ht="213" customHeight="1" spans="1:22">
      <c r="A19" s="23">
        <v>13</v>
      </c>
      <c r="B19" s="26" t="s">
        <v>90</v>
      </c>
      <c r="C19" s="26" t="s">
        <v>30</v>
      </c>
      <c r="D19" s="26" t="s">
        <v>78</v>
      </c>
      <c r="E19" s="26" t="s">
        <v>79</v>
      </c>
      <c r="F19" s="27" t="s">
        <v>91</v>
      </c>
      <c r="G19" s="28">
        <v>360</v>
      </c>
      <c r="H19" s="27" t="s">
        <v>92</v>
      </c>
      <c r="I19" s="27" t="s">
        <v>93</v>
      </c>
      <c r="J19" s="26"/>
      <c r="K19" s="26">
        <v>1</v>
      </c>
      <c r="L19" s="26">
        <v>0.0336</v>
      </c>
      <c r="M19" s="26">
        <v>0.0036</v>
      </c>
      <c r="N19" s="26">
        <v>0.03</v>
      </c>
      <c r="O19" s="26">
        <v>0.1306</v>
      </c>
      <c r="P19" s="26">
        <v>0.0117</v>
      </c>
      <c r="Q19" s="26">
        <v>0.1189</v>
      </c>
      <c r="R19" s="26" t="s">
        <v>83</v>
      </c>
      <c r="S19" s="26" t="s">
        <v>84</v>
      </c>
      <c r="T19" s="26" t="s">
        <v>85</v>
      </c>
      <c r="U19" s="26" t="s">
        <v>84</v>
      </c>
      <c r="V19" s="18"/>
    </row>
    <row r="20" ht="148" customHeight="1" spans="1:22">
      <c r="A20" s="23">
        <v>14</v>
      </c>
      <c r="B20" s="29" t="s">
        <v>94</v>
      </c>
      <c r="C20" s="29" t="s">
        <v>30</v>
      </c>
      <c r="D20" s="29" t="s">
        <v>78</v>
      </c>
      <c r="E20" s="26" t="s">
        <v>95</v>
      </c>
      <c r="F20" s="30" t="s">
        <v>96</v>
      </c>
      <c r="G20" s="28">
        <v>50</v>
      </c>
      <c r="H20" s="27" t="s">
        <v>97</v>
      </c>
      <c r="I20" s="27" t="s">
        <v>98</v>
      </c>
      <c r="J20" s="26"/>
      <c r="K20" s="26">
        <v>1</v>
      </c>
      <c r="L20" s="26">
        <v>0.0798</v>
      </c>
      <c r="M20" s="26">
        <v>0.0167</v>
      </c>
      <c r="N20" s="26">
        <v>0.0631</v>
      </c>
      <c r="O20" s="26">
        <v>0.2762</v>
      </c>
      <c r="P20" s="26">
        <v>0.0588</v>
      </c>
      <c r="Q20" s="26">
        <v>0.2174</v>
      </c>
      <c r="R20" s="26" t="s">
        <v>83</v>
      </c>
      <c r="S20" s="26" t="s">
        <v>84</v>
      </c>
      <c r="T20" s="26" t="s">
        <v>85</v>
      </c>
      <c r="U20" s="26" t="s">
        <v>84</v>
      </c>
      <c r="V20" s="18"/>
    </row>
    <row r="21" ht="205" customHeight="1" spans="1:22">
      <c r="A21" s="23">
        <v>15</v>
      </c>
      <c r="B21" s="29" t="s">
        <v>99</v>
      </c>
      <c r="C21" s="29" t="s">
        <v>30</v>
      </c>
      <c r="D21" s="29" t="s">
        <v>100</v>
      </c>
      <c r="E21" s="26" t="s">
        <v>101</v>
      </c>
      <c r="F21" s="30" t="s">
        <v>102</v>
      </c>
      <c r="G21" s="28">
        <v>450</v>
      </c>
      <c r="H21" s="27" t="s">
        <v>103</v>
      </c>
      <c r="I21" s="27" t="s">
        <v>104</v>
      </c>
      <c r="J21" s="26">
        <v>1</v>
      </c>
      <c r="K21" s="26">
        <v>2</v>
      </c>
      <c r="L21" s="26">
        <v>0.1552</v>
      </c>
      <c r="M21" s="26">
        <v>0.0143</v>
      </c>
      <c r="N21" s="26">
        <v>0.1409</v>
      </c>
      <c r="O21" s="26">
        <v>0.5108</v>
      </c>
      <c r="P21" s="26">
        <v>0.0438</v>
      </c>
      <c r="Q21" s="26">
        <v>0.467</v>
      </c>
      <c r="R21" s="26" t="s">
        <v>105</v>
      </c>
      <c r="S21" s="26" t="s">
        <v>106</v>
      </c>
      <c r="T21" s="26" t="s">
        <v>105</v>
      </c>
      <c r="U21" s="26" t="s">
        <v>106</v>
      </c>
      <c r="V21" s="18"/>
    </row>
    <row r="22" ht="188" customHeight="1" spans="1:22">
      <c r="A22" s="23">
        <v>16</v>
      </c>
      <c r="B22" s="26" t="s">
        <v>107</v>
      </c>
      <c r="C22" s="26" t="s">
        <v>30</v>
      </c>
      <c r="D22" s="26" t="s">
        <v>100</v>
      </c>
      <c r="E22" s="26" t="s">
        <v>108</v>
      </c>
      <c r="F22" s="27" t="s">
        <v>109</v>
      </c>
      <c r="G22" s="28">
        <v>200</v>
      </c>
      <c r="H22" s="27" t="s">
        <v>110</v>
      </c>
      <c r="I22" s="27" t="s">
        <v>111</v>
      </c>
      <c r="J22" s="26">
        <v>1</v>
      </c>
      <c r="K22" s="26">
        <v>2</v>
      </c>
      <c r="L22" s="26">
        <v>0.1686</v>
      </c>
      <c r="M22" s="26">
        <v>0.0138</v>
      </c>
      <c r="N22" s="26">
        <v>0.1548</v>
      </c>
      <c r="O22" s="26">
        <v>0.5981</v>
      </c>
      <c r="P22" s="26">
        <v>0.0416</v>
      </c>
      <c r="Q22" s="26">
        <v>0.5565</v>
      </c>
      <c r="R22" s="26" t="s">
        <v>105</v>
      </c>
      <c r="S22" s="26" t="s">
        <v>106</v>
      </c>
      <c r="T22" s="26" t="s">
        <v>105</v>
      </c>
      <c r="U22" s="26" t="s">
        <v>106</v>
      </c>
      <c r="V22" s="18"/>
    </row>
    <row r="23" ht="147" customHeight="1" spans="1:22">
      <c r="A23" s="23">
        <v>17</v>
      </c>
      <c r="B23" s="26" t="s">
        <v>112</v>
      </c>
      <c r="C23" s="26" t="s">
        <v>30</v>
      </c>
      <c r="D23" s="26" t="s">
        <v>78</v>
      </c>
      <c r="E23" s="26" t="s">
        <v>113</v>
      </c>
      <c r="F23" s="27" t="s">
        <v>114</v>
      </c>
      <c r="G23" s="28">
        <v>100</v>
      </c>
      <c r="H23" s="27" t="s">
        <v>115</v>
      </c>
      <c r="I23" s="27" t="s">
        <v>116</v>
      </c>
      <c r="J23" s="26">
        <v>0</v>
      </c>
      <c r="K23" s="26">
        <v>2</v>
      </c>
      <c r="L23" s="26">
        <v>0.0476</v>
      </c>
      <c r="M23" s="26">
        <v>0.0035</v>
      </c>
      <c r="N23" s="26">
        <v>0.0441</v>
      </c>
      <c r="O23" s="26">
        <v>0.1682</v>
      </c>
      <c r="P23" s="26">
        <v>0.0095</v>
      </c>
      <c r="Q23" s="26">
        <v>0.1587</v>
      </c>
      <c r="R23" s="26" t="s">
        <v>105</v>
      </c>
      <c r="S23" s="26" t="s">
        <v>106</v>
      </c>
      <c r="T23" s="26" t="s">
        <v>105</v>
      </c>
      <c r="U23" s="26" t="s">
        <v>106</v>
      </c>
      <c r="V23" s="18"/>
    </row>
    <row r="24" ht="228" customHeight="1" spans="1:22">
      <c r="A24" s="23">
        <v>18</v>
      </c>
      <c r="B24" s="26" t="s">
        <v>117</v>
      </c>
      <c r="C24" s="26" t="s">
        <v>30</v>
      </c>
      <c r="D24" s="26" t="s">
        <v>78</v>
      </c>
      <c r="E24" s="26" t="s">
        <v>118</v>
      </c>
      <c r="F24" s="27" t="s">
        <v>119</v>
      </c>
      <c r="G24" s="28">
        <v>70</v>
      </c>
      <c r="H24" s="27" t="s">
        <v>120</v>
      </c>
      <c r="I24" s="27" t="s">
        <v>121</v>
      </c>
      <c r="J24" s="26">
        <v>0</v>
      </c>
      <c r="K24" s="26">
        <v>1</v>
      </c>
      <c r="L24" s="26">
        <v>0.124</v>
      </c>
      <c r="M24" s="26">
        <v>0.0086</v>
      </c>
      <c r="N24" s="26">
        <v>0.1154</v>
      </c>
      <c r="O24" s="26">
        <v>0.4406</v>
      </c>
      <c r="P24" s="26">
        <v>0.0239</v>
      </c>
      <c r="Q24" s="26">
        <v>0.4167</v>
      </c>
      <c r="R24" s="26" t="s">
        <v>105</v>
      </c>
      <c r="S24" s="26" t="s">
        <v>106</v>
      </c>
      <c r="T24" s="26" t="s">
        <v>105</v>
      </c>
      <c r="U24" s="26" t="s">
        <v>106</v>
      </c>
      <c r="V24" s="18"/>
    </row>
    <row r="25" ht="114" customHeight="1" spans="1:22">
      <c r="A25" s="23">
        <v>19</v>
      </c>
      <c r="B25" s="26" t="s">
        <v>122</v>
      </c>
      <c r="C25" s="26" t="s">
        <v>30</v>
      </c>
      <c r="D25" s="26" t="s">
        <v>78</v>
      </c>
      <c r="E25" s="26" t="s">
        <v>123</v>
      </c>
      <c r="F25" s="27" t="s">
        <v>124</v>
      </c>
      <c r="G25" s="28">
        <v>300</v>
      </c>
      <c r="H25" s="27" t="s">
        <v>125</v>
      </c>
      <c r="I25" s="27" t="s">
        <v>126</v>
      </c>
      <c r="J25" s="26">
        <v>2</v>
      </c>
      <c r="K25" s="26">
        <v>0</v>
      </c>
      <c r="L25" s="26">
        <v>0.0758</v>
      </c>
      <c r="M25" s="26">
        <v>0.0165</v>
      </c>
      <c r="N25" s="26">
        <v>0.0593</v>
      </c>
      <c r="O25" s="26">
        <v>0.2879</v>
      </c>
      <c r="P25" s="26">
        <v>0.0557</v>
      </c>
      <c r="Q25" s="26">
        <v>0.2322</v>
      </c>
      <c r="R25" s="26" t="s">
        <v>105</v>
      </c>
      <c r="S25" s="26" t="s">
        <v>106</v>
      </c>
      <c r="T25" s="26" t="s">
        <v>105</v>
      </c>
      <c r="U25" s="26" t="s">
        <v>106</v>
      </c>
      <c r="V25" s="18"/>
    </row>
    <row r="26" ht="146" customHeight="1" spans="1:22">
      <c r="A26" s="23">
        <v>20</v>
      </c>
      <c r="B26" s="26" t="s">
        <v>127</v>
      </c>
      <c r="C26" s="26" t="s">
        <v>30</v>
      </c>
      <c r="D26" s="26" t="s">
        <v>100</v>
      </c>
      <c r="E26" s="26" t="s">
        <v>128</v>
      </c>
      <c r="F26" s="27" t="s">
        <v>129</v>
      </c>
      <c r="G26" s="28">
        <v>300</v>
      </c>
      <c r="H26" s="27" t="s">
        <v>130</v>
      </c>
      <c r="I26" s="27" t="s">
        <v>131</v>
      </c>
      <c r="J26" s="26"/>
      <c r="K26" s="26">
        <v>1</v>
      </c>
      <c r="L26" s="26">
        <v>0.0411</v>
      </c>
      <c r="M26" s="26">
        <v>0.0053</v>
      </c>
      <c r="N26" s="26">
        <v>0.0358</v>
      </c>
      <c r="O26" s="26">
        <v>0.1245</v>
      </c>
      <c r="P26" s="26">
        <v>0.0203</v>
      </c>
      <c r="Q26" s="26">
        <v>0.1042</v>
      </c>
      <c r="R26" s="26" t="s">
        <v>132</v>
      </c>
      <c r="S26" s="26" t="s">
        <v>133</v>
      </c>
      <c r="T26" s="26" t="s">
        <v>132</v>
      </c>
      <c r="U26" s="26" t="s">
        <v>133</v>
      </c>
      <c r="V26" s="26"/>
    </row>
    <row r="27" ht="119" customHeight="1" spans="1:22">
      <c r="A27" s="23">
        <v>21</v>
      </c>
      <c r="B27" s="26" t="s">
        <v>134</v>
      </c>
      <c r="C27" s="26" t="s">
        <v>30</v>
      </c>
      <c r="D27" s="26" t="s">
        <v>100</v>
      </c>
      <c r="E27" s="26" t="s">
        <v>128</v>
      </c>
      <c r="F27" s="27" t="s">
        <v>135</v>
      </c>
      <c r="G27" s="28">
        <v>200</v>
      </c>
      <c r="H27" s="27" t="s">
        <v>136</v>
      </c>
      <c r="I27" s="27" t="s">
        <v>137</v>
      </c>
      <c r="J27" s="26"/>
      <c r="K27" s="26">
        <v>1</v>
      </c>
      <c r="L27" s="26">
        <v>0.0411</v>
      </c>
      <c r="M27" s="26">
        <v>0.0053</v>
      </c>
      <c r="N27" s="26">
        <v>0.0358</v>
      </c>
      <c r="O27" s="26">
        <v>0.1245</v>
      </c>
      <c r="P27" s="26">
        <v>0.0203</v>
      </c>
      <c r="Q27" s="26">
        <v>0.1042</v>
      </c>
      <c r="R27" s="26" t="s">
        <v>132</v>
      </c>
      <c r="S27" s="26" t="s">
        <v>133</v>
      </c>
      <c r="T27" s="26" t="s">
        <v>132</v>
      </c>
      <c r="U27" s="26" t="s">
        <v>133</v>
      </c>
      <c r="V27" s="18"/>
    </row>
    <row r="28" ht="149" customHeight="1" spans="1:22">
      <c r="A28" s="23">
        <v>22</v>
      </c>
      <c r="B28" s="26" t="s">
        <v>138</v>
      </c>
      <c r="C28" s="26" t="s">
        <v>30</v>
      </c>
      <c r="D28" s="26" t="s">
        <v>100</v>
      </c>
      <c r="E28" s="26" t="s">
        <v>139</v>
      </c>
      <c r="F28" s="27" t="s">
        <v>140</v>
      </c>
      <c r="G28" s="28">
        <v>100</v>
      </c>
      <c r="H28" s="27" t="s">
        <v>141</v>
      </c>
      <c r="I28" s="27" t="s">
        <v>142</v>
      </c>
      <c r="J28" s="26"/>
      <c r="K28" s="26">
        <v>1</v>
      </c>
      <c r="L28" s="26">
        <v>0.0341</v>
      </c>
      <c r="M28" s="26">
        <v>0.0019</v>
      </c>
      <c r="N28" s="26">
        <v>0.0322</v>
      </c>
      <c r="O28" s="26">
        <v>0.1047</v>
      </c>
      <c r="P28" s="26">
        <v>0.0062</v>
      </c>
      <c r="Q28" s="26">
        <v>0.0985</v>
      </c>
      <c r="R28" s="26" t="s">
        <v>132</v>
      </c>
      <c r="S28" s="26" t="s">
        <v>133</v>
      </c>
      <c r="T28" s="26" t="s">
        <v>132</v>
      </c>
      <c r="U28" s="26" t="s">
        <v>133</v>
      </c>
      <c r="V28" s="18"/>
    </row>
    <row r="29" ht="149" customHeight="1" spans="1:22">
      <c r="A29" s="23">
        <v>23</v>
      </c>
      <c r="B29" s="26" t="s">
        <v>143</v>
      </c>
      <c r="C29" s="26" t="s">
        <v>30</v>
      </c>
      <c r="D29" s="26" t="s">
        <v>100</v>
      </c>
      <c r="E29" s="26" t="s">
        <v>144</v>
      </c>
      <c r="F29" s="27" t="s">
        <v>145</v>
      </c>
      <c r="G29" s="28">
        <v>70</v>
      </c>
      <c r="H29" s="27" t="s">
        <v>146</v>
      </c>
      <c r="I29" s="27" t="s">
        <v>147</v>
      </c>
      <c r="J29" s="26"/>
      <c r="K29" s="26">
        <v>1</v>
      </c>
      <c r="L29" s="26">
        <v>0.0211</v>
      </c>
      <c r="M29" s="26">
        <v>0.0011</v>
      </c>
      <c r="N29" s="26">
        <v>0.0212</v>
      </c>
      <c r="O29" s="26">
        <v>0.064</v>
      </c>
      <c r="P29" s="26">
        <v>0.004</v>
      </c>
      <c r="Q29" s="26">
        <v>0.06</v>
      </c>
      <c r="R29" s="26" t="s">
        <v>132</v>
      </c>
      <c r="S29" s="26" t="s">
        <v>133</v>
      </c>
      <c r="T29" s="26" t="s">
        <v>132</v>
      </c>
      <c r="U29" s="26" t="s">
        <v>133</v>
      </c>
      <c r="V29" s="18"/>
    </row>
    <row r="30" ht="149" customHeight="1" spans="1:22">
      <c r="A30" s="23">
        <v>24</v>
      </c>
      <c r="B30" s="26" t="s">
        <v>148</v>
      </c>
      <c r="C30" s="26" t="s">
        <v>30</v>
      </c>
      <c r="D30" s="26" t="s">
        <v>100</v>
      </c>
      <c r="E30" s="26" t="s">
        <v>149</v>
      </c>
      <c r="F30" s="27" t="s">
        <v>150</v>
      </c>
      <c r="G30" s="28">
        <v>300</v>
      </c>
      <c r="H30" s="27" t="s">
        <v>151</v>
      </c>
      <c r="I30" s="27" t="s">
        <v>152</v>
      </c>
      <c r="J30" s="26"/>
      <c r="K30" s="26">
        <v>1</v>
      </c>
      <c r="L30" s="26">
        <v>0.0422</v>
      </c>
      <c r="M30" s="26">
        <v>0.0031</v>
      </c>
      <c r="N30" s="26">
        <v>0.0391</v>
      </c>
      <c r="O30" s="26">
        <v>0.0908</v>
      </c>
      <c r="P30" s="26" t="s">
        <v>153</v>
      </c>
      <c r="Q30" s="26" t="s">
        <v>154</v>
      </c>
      <c r="R30" s="26" t="s">
        <v>132</v>
      </c>
      <c r="S30" s="26" t="s">
        <v>133</v>
      </c>
      <c r="T30" s="26" t="s">
        <v>132</v>
      </c>
      <c r="U30" s="26" t="s">
        <v>133</v>
      </c>
      <c r="V30" s="18"/>
    </row>
    <row r="31" ht="149" customHeight="1" spans="1:22">
      <c r="A31" s="23">
        <v>25</v>
      </c>
      <c r="B31" s="26" t="s">
        <v>155</v>
      </c>
      <c r="C31" s="26" t="s">
        <v>30</v>
      </c>
      <c r="D31" s="26" t="s">
        <v>100</v>
      </c>
      <c r="E31" s="26" t="s">
        <v>156</v>
      </c>
      <c r="F31" s="27" t="s">
        <v>157</v>
      </c>
      <c r="G31" s="28">
        <v>50</v>
      </c>
      <c r="H31" s="27" t="s">
        <v>158</v>
      </c>
      <c r="I31" s="27" t="s">
        <v>159</v>
      </c>
      <c r="J31" s="26"/>
      <c r="K31" s="26">
        <v>1</v>
      </c>
      <c r="L31" s="26">
        <v>0.0086</v>
      </c>
      <c r="M31" s="26">
        <v>0.0005</v>
      </c>
      <c r="N31" s="26">
        <v>0.0081</v>
      </c>
      <c r="O31" s="26">
        <v>0.0369</v>
      </c>
      <c r="P31" s="26">
        <v>0.0019</v>
      </c>
      <c r="Q31" s="26">
        <v>0.035</v>
      </c>
      <c r="R31" s="26" t="s">
        <v>132</v>
      </c>
      <c r="S31" s="26" t="s">
        <v>133</v>
      </c>
      <c r="T31" s="26" t="s">
        <v>132</v>
      </c>
      <c r="U31" s="26" t="s">
        <v>133</v>
      </c>
      <c r="V31" s="18"/>
    </row>
    <row r="32" ht="73" customHeight="1" spans="1:22">
      <c r="A32" s="23">
        <v>26</v>
      </c>
      <c r="B32" s="26" t="s">
        <v>160</v>
      </c>
      <c r="C32" s="26" t="s">
        <v>30</v>
      </c>
      <c r="D32" s="26" t="s">
        <v>100</v>
      </c>
      <c r="E32" s="26" t="s">
        <v>161</v>
      </c>
      <c r="F32" s="27" t="s">
        <v>162</v>
      </c>
      <c r="G32" s="28">
        <v>70</v>
      </c>
      <c r="H32" s="27" t="s">
        <v>163</v>
      </c>
      <c r="I32" s="27" t="s">
        <v>164</v>
      </c>
      <c r="J32" s="26"/>
      <c r="K32" s="26">
        <v>1</v>
      </c>
      <c r="L32" s="26">
        <v>0.0453</v>
      </c>
      <c r="M32" s="26">
        <v>0.01</v>
      </c>
      <c r="N32" s="26">
        <v>0.0353</v>
      </c>
      <c r="O32" s="26">
        <v>0.1847</v>
      </c>
      <c r="P32" s="26">
        <v>0.0397</v>
      </c>
      <c r="Q32" s="26">
        <v>0.145</v>
      </c>
      <c r="R32" s="26" t="s">
        <v>132</v>
      </c>
      <c r="S32" s="26" t="s">
        <v>133</v>
      </c>
      <c r="T32" s="26" t="s">
        <v>132</v>
      </c>
      <c r="U32" s="26" t="s">
        <v>133</v>
      </c>
      <c r="V32" s="18"/>
    </row>
    <row r="33" s="1" customFormat="1" ht="103" customHeight="1" spans="1:38">
      <c r="A33" s="31">
        <v>27</v>
      </c>
      <c r="B33" s="32" t="s">
        <v>165</v>
      </c>
      <c r="C33" s="32" t="s">
        <v>30</v>
      </c>
      <c r="D33" s="32" t="s">
        <v>100</v>
      </c>
      <c r="E33" s="33" t="s">
        <v>166</v>
      </c>
      <c r="F33" s="34" t="s">
        <v>167</v>
      </c>
      <c r="G33" s="35">
        <v>50</v>
      </c>
      <c r="H33" s="36" t="s">
        <v>168</v>
      </c>
      <c r="I33" s="36" t="s">
        <v>169</v>
      </c>
      <c r="J33" s="33"/>
      <c r="K33" s="33">
        <v>1</v>
      </c>
      <c r="L33" s="33">
        <v>0.0137</v>
      </c>
      <c r="M33" s="33">
        <v>0.0006</v>
      </c>
      <c r="N33" s="33">
        <v>0.0131</v>
      </c>
      <c r="O33" s="33">
        <v>0.0536</v>
      </c>
      <c r="P33" s="33">
        <v>0.002</v>
      </c>
      <c r="Q33" s="33">
        <v>0.0516</v>
      </c>
      <c r="R33" s="33" t="s">
        <v>132</v>
      </c>
      <c r="S33" s="33" t="s">
        <v>133</v>
      </c>
      <c r="T33" s="33" t="s">
        <v>132</v>
      </c>
      <c r="U33" s="33" t="s">
        <v>133</v>
      </c>
      <c r="V33" s="37"/>
      <c r="W33" s="38"/>
      <c r="X33" s="38"/>
      <c r="Y33" s="38"/>
      <c r="Z33" s="38"/>
      <c r="AA33" s="38"/>
      <c r="AB33" s="38"/>
      <c r="AC33" s="38"/>
      <c r="AD33" s="38"/>
      <c r="AE33" s="38"/>
      <c r="AF33" s="38"/>
      <c r="AG33" s="38"/>
      <c r="AH33" s="38"/>
      <c r="AI33" s="38"/>
      <c r="AJ33" s="38"/>
      <c r="AK33" s="38"/>
      <c r="AL33" s="38"/>
    </row>
    <row r="34" ht="179" customHeight="1" spans="1:38">
      <c r="A34" s="23">
        <v>28</v>
      </c>
      <c r="B34" s="26" t="s">
        <v>170</v>
      </c>
      <c r="C34" s="26" t="s">
        <v>30</v>
      </c>
      <c r="D34" s="26" t="s">
        <v>100</v>
      </c>
      <c r="E34" s="26" t="s">
        <v>171</v>
      </c>
      <c r="F34" s="27" t="s">
        <v>172</v>
      </c>
      <c r="G34" s="28">
        <v>500</v>
      </c>
      <c r="H34" s="27" t="s">
        <v>173</v>
      </c>
      <c r="I34" s="27" t="s">
        <v>174</v>
      </c>
      <c r="J34" s="26"/>
      <c r="K34" s="26">
        <v>1</v>
      </c>
      <c r="L34" s="26">
        <v>0.0151</v>
      </c>
      <c r="M34" s="26">
        <v>0.0013</v>
      </c>
      <c r="N34" s="26">
        <v>0.0138</v>
      </c>
      <c r="O34" s="26">
        <v>0.0655</v>
      </c>
      <c r="P34" s="26">
        <v>0.0031</v>
      </c>
      <c r="Q34" s="26">
        <v>0.0624</v>
      </c>
      <c r="R34" s="26" t="s">
        <v>175</v>
      </c>
      <c r="S34" s="26" t="s">
        <v>176</v>
      </c>
      <c r="T34" s="26" t="s">
        <v>175</v>
      </c>
      <c r="U34" s="26" t="s">
        <v>176</v>
      </c>
      <c r="V34" s="18"/>
    </row>
    <row r="35" ht="152" customHeight="1" spans="1:38">
      <c r="A35" s="23">
        <v>29</v>
      </c>
      <c r="B35" s="26" t="s">
        <v>177</v>
      </c>
      <c r="C35" s="26" t="s">
        <v>30</v>
      </c>
      <c r="D35" s="26" t="s">
        <v>100</v>
      </c>
      <c r="E35" s="26" t="s">
        <v>32</v>
      </c>
      <c r="F35" s="27" t="s">
        <v>178</v>
      </c>
      <c r="G35" s="28">
        <v>300</v>
      </c>
      <c r="H35" s="27" t="s">
        <v>179</v>
      </c>
      <c r="I35" s="27" t="s">
        <v>180</v>
      </c>
      <c r="J35" s="26"/>
      <c r="K35" s="26">
        <v>1</v>
      </c>
      <c r="L35" s="26">
        <v>0.0275</v>
      </c>
      <c r="M35" s="26">
        <v>0.001</v>
      </c>
      <c r="N35" s="26">
        <v>0.0265</v>
      </c>
      <c r="O35" s="26">
        <v>0.1054</v>
      </c>
      <c r="P35" s="26">
        <v>0.0036</v>
      </c>
      <c r="Q35" s="26">
        <v>0.1018</v>
      </c>
      <c r="R35" s="26" t="s">
        <v>175</v>
      </c>
      <c r="S35" s="26" t="s">
        <v>176</v>
      </c>
      <c r="T35" s="26" t="s">
        <v>175</v>
      </c>
      <c r="U35" s="26" t="s">
        <v>176</v>
      </c>
      <c r="V35" s="18"/>
    </row>
    <row r="36" ht="145" customHeight="1" spans="1:38">
      <c r="A36" s="23">
        <v>30</v>
      </c>
      <c r="B36" s="26" t="s">
        <v>181</v>
      </c>
      <c r="C36" s="26" t="s">
        <v>30</v>
      </c>
      <c r="D36" s="26" t="s">
        <v>100</v>
      </c>
      <c r="E36" s="26" t="s">
        <v>32</v>
      </c>
      <c r="F36" s="27" t="s">
        <v>182</v>
      </c>
      <c r="G36" s="28">
        <v>400</v>
      </c>
      <c r="H36" s="27" t="s">
        <v>183</v>
      </c>
      <c r="I36" s="27" t="s">
        <v>184</v>
      </c>
      <c r="J36" s="26"/>
      <c r="K36" s="26">
        <v>1</v>
      </c>
      <c r="L36" s="26">
        <v>0.0755</v>
      </c>
      <c r="M36" s="26">
        <v>0.0021</v>
      </c>
      <c r="N36" s="26">
        <v>0.0734</v>
      </c>
      <c r="O36" s="26">
        <v>0.2395</v>
      </c>
      <c r="P36" s="26">
        <v>0.0066</v>
      </c>
      <c r="Q36" s="26">
        <v>0.2329</v>
      </c>
      <c r="R36" s="26" t="s">
        <v>175</v>
      </c>
      <c r="S36" s="26" t="s">
        <v>176</v>
      </c>
      <c r="T36" s="26" t="s">
        <v>175</v>
      </c>
      <c r="U36" s="26" t="s">
        <v>176</v>
      </c>
      <c r="V36" s="18"/>
    </row>
    <row r="37" ht="165" customHeight="1" spans="1:38">
      <c r="A37" s="23">
        <v>31</v>
      </c>
      <c r="B37" s="26" t="s">
        <v>185</v>
      </c>
      <c r="C37" s="26" t="s">
        <v>30</v>
      </c>
      <c r="D37" s="26" t="s">
        <v>100</v>
      </c>
      <c r="E37" s="26" t="s">
        <v>186</v>
      </c>
      <c r="F37" s="27" t="s">
        <v>187</v>
      </c>
      <c r="G37" s="28">
        <v>400</v>
      </c>
      <c r="H37" s="27" t="s">
        <v>188</v>
      </c>
      <c r="I37" s="27" t="s">
        <v>189</v>
      </c>
      <c r="J37" s="26"/>
      <c r="K37" s="26">
        <v>1</v>
      </c>
      <c r="L37" s="26">
        <v>0.0233</v>
      </c>
      <c r="M37" s="26">
        <v>0.0013</v>
      </c>
      <c r="N37" s="26">
        <v>0.022</v>
      </c>
      <c r="O37" s="26">
        <v>0.0806</v>
      </c>
      <c r="P37" s="26">
        <v>0.0031</v>
      </c>
      <c r="Q37" s="26">
        <v>0.0775</v>
      </c>
      <c r="R37" s="26" t="s">
        <v>175</v>
      </c>
      <c r="S37" s="26" t="s">
        <v>176</v>
      </c>
      <c r="T37" s="26" t="s">
        <v>175</v>
      </c>
      <c r="U37" s="26" t="s">
        <v>176</v>
      </c>
      <c r="V37" s="18"/>
    </row>
    <row r="38" s="2" customFormat="1" ht="163" customHeight="1" spans="1:38">
      <c r="A38" s="26">
        <v>32</v>
      </c>
      <c r="B38" s="26" t="s">
        <v>190</v>
      </c>
      <c r="C38" s="26" t="s">
        <v>30</v>
      </c>
      <c r="D38" s="26" t="s">
        <v>100</v>
      </c>
      <c r="E38" s="26" t="s">
        <v>186</v>
      </c>
      <c r="F38" s="27" t="s">
        <v>191</v>
      </c>
      <c r="G38" s="28">
        <v>5350</v>
      </c>
      <c r="H38" s="39" t="s">
        <v>192</v>
      </c>
      <c r="I38" s="39" t="s">
        <v>193</v>
      </c>
      <c r="J38" s="39"/>
      <c r="K38" s="39">
        <v>1</v>
      </c>
      <c r="L38" s="39">
        <v>0.0178</v>
      </c>
      <c r="M38" s="39">
        <v>0.002</v>
      </c>
      <c r="N38" s="39">
        <v>0.0158</v>
      </c>
      <c r="O38" s="39">
        <v>0.0859</v>
      </c>
      <c r="P38" s="39">
        <v>0.004</v>
      </c>
      <c r="Q38" s="39">
        <v>0.0819</v>
      </c>
      <c r="R38" s="39" t="s">
        <v>175</v>
      </c>
      <c r="S38" s="39" t="s">
        <v>176</v>
      </c>
      <c r="T38" s="39" t="s">
        <v>175</v>
      </c>
      <c r="U38" s="39" t="s">
        <v>176</v>
      </c>
      <c r="V38" s="39"/>
      <c r="W38" s="40"/>
      <c r="X38" s="40"/>
      <c r="Y38" s="40"/>
      <c r="Z38" s="40"/>
      <c r="AA38" s="40"/>
      <c r="AB38" s="40"/>
      <c r="AC38" s="40"/>
      <c r="AD38" s="40"/>
      <c r="AE38" s="40"/>
      <c r="AF38" s="40"/>
      <c r="AG38" s="40"/>
      <c r="AH38" s="40"/>
      <c r="AI38" s="40"/>
      <c r="AJ38" s="40"/>
      <c r="AK38" s="40"/>
      <c r="AL38" s="40"/>
    </row>
    <row r="39" ht="104" customHeight="1" spans="1:38">
      <c r="A39" s="23">
        <v>33</v>
      </c>
      <c r="B39" s="26" t="s">
        <v>194</v>
      </c>
      <c r="C39" s="26" t="s">
        <v>30</v>
      </c>
      <c r="D39" s="26" t="s">
        <v>100</v>
      </c>
      <c r="E39" s="26" t="s">
        <v>195</v>
      </c>
      <c r="F39" s="27" t="s">
        <v>196</v>
      </c>
      <c r="G39" s="28">
        <v>150</v>
      </c>
      <c r="H39" s="27" t="s">
        <v>197</v>
      </c>
      <c r="I39" s="27" t="s">
        <v>198</v>
      </c>
      <c r="J39" s="26"/>
      <c r="K39" s="26">
        <v>1</v>
      </c>
      <c r="L39" s="26">
        <v>0.0458</v>
      </c>
      <c r="M39" s="26">
        <v>0.0035</v>
      </c>
      <c r="N39" s="26">
        <v>0.0423</v>
      </c>
      <c r="O39" s="26">
        <v>0.1613</v>
      </c>
      <c r="P39" s="26">
        <v>0.0128</v>
      </c>
      <c r="Q39" s="26">
        <v>0.1485</v>
      </c>
      <c r="R39" s="26" t="s">
        <v>199</v>
      </c>
      <c r="S39" s="26" t="s">
        <v>200</v>
      </c>
      <c r="T39" s="26" t="s">
        <v>199</v>
      </c>
      <c r="U39" s="26" t="s">
        <v>200</v>
      </c>
      <c r="V39" s="18"/>
    </row>
    <row r="40" ht="107" customHeight="1" spans="1:38">
      <c r="A40" s="23">
        <v>34</v>
      </c>
      <c r="B40" s="26" t="s">
        <v>201</v>
      </c>
      <c r="C40" s="26" t="s">
        <v>30</v>
      </c>
      <c r="D40" s="26" t="s">
        <v>100</v>
      </c>
      <c r="E40" s="26" t="s">
        <v>202</v>
      </c>
      <c r="F40" s="27" t="s">
        <v>203</v>
      </c>
      <c r="G40" s="28">
        <v>70</v>
      </c>
      <c r="H40" s="27" t="s">
        <v>204</v>
      </c>
      <c r="I40" s="27" t="s">
        <v>205</v>
      </c>
      <c r="J40" s="26"/>
      <c r="K40" s="26">
        <v>1</v>
      </c>
      <c r="L40" s="26">
        <v>0.0094</v>
      </c>
      <c r="M40" s="26">
        <v>0.0007</v>
      </c>
      <c r="N40" s="26">
        <v>0.0087</v>
      </c>
      <c r="O40" s="26">
        <v>0.0407</v>
      </c>
      <c r="P40" s="26">
        <v>0.0018</v>
      </c>
      <c r="Q40" s="26">
        <v>0.0389</v>
      </c>
      <c r="R40" s="26" t="s">
        <v>199</v>
      </c>
      <c r="S40" s="26" t="s">
        <v>200</v>
      </c>
      <c r="T40" s="26" t="s">
        <v>199</v>
      </c>
      <c r="U40" s="26" t="s">
        <v>200</v>
      </c>
      <c r="V40" s="18"/>
    </row>
    <row r="41" ht="92" customHeight="1" spans="1:38">
      <c r="A41" s="23">
        <v>35</v>
      </c>
      <c r="B41" s="26" t="s">
        <v>206</v>
      </c>
      <c r="C41" s="26" t="s">
        <v>30</v>
      </c>
      <c r="D41" s="26" t="s">
        <v>100</v>
      </c>
      <c r="E41" s="26" t="s">
        <v>207</v>
      </c>
      <c r="F41" s="27" t="s">
        <v>208</v>
      </c>
      <c r="G41" s="28">
        <v>50</v>
      </c>
      <c r="H41" s="27" t="s">
        <v>209</v>
      </c>
      <c r="I41" s="27" t="s">
        <v>210</v>
      </c>
      <c r="J41" s="26"/>
      <c r="K41" s="26">
        <v>1</v>
      </c>
      <c r="L41" s="26">
        <v>0.028</v>
      </c>
      <c r="M41" s="26">
        <v>0.0011</v>
      </c>
      <c r="N41" s="26">
        <v>0.0269</v>
      </c>
      <c r="O41" s="26">
        <v>0.1076</v>
      </c>
      <c r="P41" s="26">
        <v>0.0027</v>
      </c>
      <c r="Q41" s="26">
        <v>0.1049</v>
      </c>
      <c r="R41" s="26" t="s">
        <v>199</v>
      </c>
      <c r="S41" s="26" t="s">
        <v>200</v>
      </c>
      <c r="T41" s="26" t="s">
        <v>199</v>
      </c>
      <c r="U41" s="26" t="s">
        <v>200</v>
      </c>
      <c r="V41" s="18"/>
    </row>
    <row r="42" ht="64" customHeight="1" spans="1:38">
      <c r="A42" s="23">
        <v>36</v>
      </c>
      <c r="B42" s="26" t="s">
        <v>211</v>
      </c>
      <c r="C42" s="26" t="s">
        <v>212</v>
      </c>
      <c r="D42" s="26" t="s">
        <v>100</v>
      </c>
      <c r="E42" s="26" t="s">
        <v>202</v>
      </c>
      <c r="F42" s="27" t="s">
        <v>213</v>
      </c>
      <c r="G42" s="28">
        <v>30</v>
      </c>
      <c r="H42" s="27" t="s">
        <v>214</v>
      </c>
      <c r="I42" s="27" t="s">
        <v>215</v>
      </c>
      <c r="J42" s="26"/>
      <c r="K42" s="26">
        <v>1</v>
      </c>
      <c r="L42" s="26">
        <v>0.0094</v>
      </c>
      <c r="M42" s="26">
        <v>0.0007</v>
      </c>
      <c r="N42" s="26">
        <v>0.0087</v>
      </c>
      <c r="O42" s="26">
        <v>0.0407</v>
      </c>
      <c r="P42" s="26">
        <v>0.0018</v>
      </c>
      <c r="Q42" s="26">
        <v>0.0389</v>
      </c>
      <c r="R42" s="26" t="s">
        <v>199</v>
      </c>
      <c r="S42" s="26" t="s">
        <v>200</v>
      </c>
      <c r="T42" s="26" t="s">
        <v>199</v>
      </c>
      <c r="U42" s="26" t="s">
        <v>200</v>
      </c>
      <c r="V42" s="18"/>
    </row>
    <row r="43" ht="84" customHeight="1" spans="1:38">
      <c r="A43" s="23">
        <v>37</v>
      </c>
      <c r="B43" s="26" t="s">
        <v>216</v>
      </c>
      <c r="C43" s="26" t="s">
        <v>30</v>
      </c>
      <c r="D43" s="26" t="s">
        <v>100</v>
      </c>
      <c r="E43" s="26" t="s">
        <v>217</v>
      </c>
      <c r="F43" s="27" t="s">
        <v>218</v>
      </c>
      <c r="G43" s="28">
        <v>600</v>
      </c>
      <c r="H43" s="27" t="s">
        <v>219</v>
      </c>
      <c r="I43" s="27" t="s">
        <v>220</v>
      </c>
      <c r="J43" s="26"/>
      <c r="K43" s="26">
        <v>1</v>
      </c>
      <c r="L43" s="26">
        <v>0.1087</v>
      </c>
      <c r="M43" s="26">
        <v>0.0025</v>
      </c>
      <c r="N43" s="26">
        <v>0.1062</v>
      </c>
      <c r="O43" s="26">
        <v>0.4465</v>
      </c>
      <c r="P43" s="26">
        <v>0.0085</v>
      </c>
      <c r="Q43" s="26">
        <v>0.438</v>
      </c>
      <c r="R43" s="26" t="s">
        <v>221</v>
      </c>
      <c r="S43" s="26" t="s">
        <v>222</v>
      </c>
      <c r="T43" s="26" t="s">
        <v>221</v>
      </c>
      <c r="U43" s="26" t="s">
        <v>222</v>
      </c>
      <c r="V43" s="18"/>
    </row>
    <row r="44" ht="116" customHeight="1" spans="1:38">
      <c r="A44" s="23">
        <v>38</v>
      </c>
      <c r="B44" s="26" t="s">
        <v>223</v>
      </c>
      <c r="C44" s="26" t="s">
        <v>30</v>
      </c>
      <c r="D44" s="26" t="s">
        <v>100</v>
      </c>
      <c r="E44" s="26" t="s">
        <v>217</v>
      </c>
      <c r="F44" s="27" t="s">
        <v>224</v>
      </c>
      <c r="G44" s="28">
        <v>500</v>
      </c>
      <c r="H44" s="27" t="s">
        <v>225</v>
      </c>
      <c r="I44" s="27" t="s">
        <v>226</v>
      </c>
      <c r="J44" s="26"/>
      <c r="K44" s="26">
        <v>1</v>
      </c>
      <c r="L44" s="26">
        <v>0.1087</v>
      </c>
      <c r="M44" s="26">
        <v>0.0025</v>
      </c>
      <c r="N44" s="26">
        <v>0.1062</v>
      </c>
      <c r="O44" s="26">
        <v>0.4465</v>
      </c>
      <c r="P44" s="26">
        <v>0.0085</v>
      </c>
      <c r="Q44" s="26">
        <v>0.438</v>
      </c>
      <c r="R44" s="26" t="s">
        <v>221</v>
      </c>
      <c r="S44" s="26" t="s">
        <v>222</v>
      </c>
      <c r="T44" s="26" t="s">
        <v>221</v>
      </c>
      <c r="U44" s="26" t="s">
        <v>222</v>
      </c>
      <c r="V44" s="18"/>
    </row>
    <row r="45" ht="90" customHeight="1" spans="1:38">
      <c r="A45" s="23">
        <v>39</v>
      </c>
      <c r="B45" s="26" t="s">
        <v>227</v>
      </c>
      <c r="C45" s="26" t="s">
        <v>30</v>
      </c>
      <c r="D45" s="26" t="s">
        <v>100</v>
      </c>
      <c r="E45" s="26" t="s">
        <v>217</v>
      </c>
      <c r="F45" s="27" t="s">
        <v>228</v>
      </c>
      <c r="G45" s="28">
        <v>100</v>
      </c>
      <c r="H45" s="27" t="s">
        <v>229</v>
      </c>
      <c r="I45" s="27" t="s">
        <v>230</v>
      </c>
      <c r="J45" s="26"/>
      <c r="K45" s="26">
        <v>1</v>
      </c>
      <c r="L45" s="26">
        <v>0.1087</v>
      </c>
      <c r="M45" s="26">
        <v>0.0025</v>
      </c>
      <c r="N45" s="26">
        <v>0.1062</v>
      </c>
      <c r="O45" s="26">
        <v>0.4465</v>
      </c>
      <c r="P45" s="26">
        <v>0.0085</v>
      </c>
      <c r="Q45" s="26">
        <v>0.438</v>
      </c>
      <c r="R45" s="26" t="s">
        <v>221</v>
      </c>
      <c r="S45" s="26" t="s">
        <v>222</v>
      </c>
      <c r="T45" s="26" t="s">
        <v>221</v>
      </c>
      <c r="U45" s="26" t="s">
        <v>222</v>
      </c>
      <c r="V45" s="18"/>
    </row>
    <row r="46" ht="125" customHeight="1" spans="1:38">
      <c r="A46" s="23">
        <v>40</v>
      </c>
      <c r="B46" s="26" t="s">
        <v>231</v>
      </c>
      <c r="C46" s="26" t="s">
        <v>30</v>
      </c>
      <c r="D46" s="26" t="s">
        <v>100</v>
      </c>
      <c r="E46" s="26" t="s">
        <v>232</v>
      </c>
      <c r="F46" s="27" t="s">
        <v>233</v>
      </c>
      <c r="G46" s="28">
        <v>280</v>
      </c>
      <c r="H46" s="27" t="s">
        <v>234</v>
      </c>
      <c r="I46" s="27" t="s">
        <v>235</v>
      </c>
      <c r="J46" s="26">
        <v>1</v>
      </c>
      <c r="K46" s="26">
        <v>12</v>
      </c>
      <c r="L46" s="26">
        <v>0.2793</v>
      </c>
      <c r="M46" s="26">
        <v>0.0483</v>
      </c>
      <c r="N46" s="27">
        <v>0.231</v>
      </c>
      <c r="O46" s="28">
        <v>0.9344</v>
      </c>
      <c r="P46" s="27">
        <v>0.1509</v>
      </c>
      <c r="Q46" s="27">
        <v>0.7835</v>
      </c>
      <c r="R46" s="26" t="s">
        <v>236</v>
      </c>
      <c r="S46" s="26" t="s">
        <v>237</v>
      </c>
      <c r="T46" s="26" t="s">
        <v>236</v>
      </c>
      <c r="U46" s="26" t="s">
        <v>237</v>
      </c>
      <c r="V46" s="23"/>
    </row>
    <row r="47" ht="124" customHeight="1" spans="1:38">
      <c r="A47" s="23">
        <v>41</v>
      </c>
      <c r="B47" s="26" t="s">
        <v>238</v>
      </c>
      <c r="C47" s="26" t="s">
        <v>30</v>
      </c>
      <c r="D47" s="26" t="s">
        <v>100</v>
      </c>
      <c r="E47" s="26" t="s">
        <v>239</v>
      </c>
      <c r="F47" s="27" t="s">
        <v>240</v>
      </c>
      <c r="G47" s="28">
        <v>100</v>
      </c>
      <c r="H47" s="27" t="s">
        <v>241</v>
      </c>
      <c r="I47" s="27" t="s">
        <v>242</v>
      </c>
      <c r="J47" s="26">
        <v>1</v>
      </c>
      <c r="K47" s="26">
        <v>7</v>
      </c>
      <c r="L47" s="26">
        <v>0.109</v>
      </c>
      <c r="M47" s="26">
        <v>0.0236</v>
      </c>
      <c r="N47" s="26">
        <v>0.0854</v>
      </c>
      <c r="O47" s="26">
        <v>0.2806</v>
      </c>
      <c r="P47" s="26">
        <v>0.0817</v>
      </c>
      <c r="Q47" s="26">
        <v>0.1989</v>
      </c>
      <c r="R47" s="26" t="s">
        <v>236</v>
      </c>
      <c r="S47" s="26" t="s">
        <v>237</v>
      </c>
      <c r="T47" s="26" t="s">
        <v>236</v>
      </c>
      <c r="U47" s="26" t="s">
        <v>237</v>
      </c>
      <c r="V47" s="23"/>
    </row>
    <row r="48" ht="141" customHeight="1" spans="1:38">
      <c r="A48" s="23">
        <v>42</v>
      </c>
      <c r="B48" s="26" t="s">
        <v>243</v>
      </c>
      <c r="C48" s="26" t="s">
        <v>30</v>
      </c>
      <c r="D48" s="26" t="s">
        <v>100</v>
      </c>
      <c r="E48" s="26" t="s">
        <v>244</v>
      </c>
      <c r="F48" s="27" t="s">
        <v>245</v>
      </c>
      <c r="G48" s="28">
        <v>70</v>
      </c>
      <c r="H48" s="27" t="s">
        <v>246</v>
      </c>
      <c r="I48" s="27" t="s">
        <v>247</v>
      </c>
      <c r="J48" s="26">
        <v>1</v>
      </c>
      <c r="K48" s="26">
        <v>6</v>
      </c>
      <c r="L48" s="26">
        <v>0.1203</v>
      </c>
      <c r="M48" s="26">
        <v>0.0245</v>
      </c>
      <c r="N48" s="26">
        <v>0.0958</v>
      </c>
      <c r="O48" s="26">
        <v>0.3021</v>
      </c>
      <c r="P48" s="26">
        <v>0.0876</v>
      </c>
      <c r="Q48" s="26">
        <v>0.2145</v>
      </c>
      <c r="R48" s="26" t="s">
        <v>236</v>
      </c>
      <c r="S48" s="26" t="s">
        <v>237</v>
      </c>
      <c r="T48" s="26" t="s">
        <v>236</v>
      </c>
      <c r="U48" s="26" t="s">
        <v>237</v>
      </c>
      <c r="V48" s="23"/>
    </row>
    <row r="49" ht="142" customHeight="1" spans="1:22">
      <c r="A49" s="23">
        <v>43</v>
      </c>
      <c r="B49" s="26" t="s">
        <v>248</v>
      </c>
      <c r="C49" s="26" t="s">
        <v>30</v>
      </c>
      <c r="D49" s="26" t="s">
        <v>100</v>
      </c>
      <c r="E49" s="26" t="s">
        <v>249</v>
      </c>
      <c r="F49" s="27" t="s">
        <v>250</v>
      </c>
      <c r="G49" s="28">
        <v>500</v>
      </c>
      <c r="H49" s="27" t="s">
        <v>251</v>
      </c>
      <c r="I49" s="27" t="s">
        <v>252</v>
      </c>
      <c r="J49" s="26">
        <v>3</v>
      </c>
      <c r="K49" s="26">
        <v>7</v>
      </c>
      <c r="L49" s="26">
        <v>0.3915</v>
      </c>
      <c r="M49" s="26">
        <v>0.0763</v>
      </c>
      <c r="N49" s="26">
        <v>0.3162</v>
      </c>
      <c r="O49" s="26">
        <v>1.532</v>
      </c>
      <c r="P49" s="26">
        <v>0.2657</v>
      </c>
      <c r="Q49" s="26">
        <v>1.2663</v>
      </c>
      <c r="R49" s="26" t="s">
        <v>253</v>
      </c>
      <c r="S49" s="26" t="s">
        <v>254</v>
      </c>
      <c r="T49" s="26" t="s">
        <v>253</v>
      </c>
      <c r="U49" s="26" t="s">
        <v>254</v>
      </c>
      <c r="V49" s="23"/>
    </row>
    <row r="50" ht="176" customHeight="1" spans="1:22">
      <c r="A50" s="23">
        <v>44</v>
      </c>
      <c r="B50" s="26" t="s">
        <v>255</v>
      </c>
      <c r="C50" s="26" t="s">
        <v>256</v>
      </c>
      <c r="D50" s="26" t="s">
        <v>257</v>
      </c>
      <c r="E50" s="26" t="s">
        <v>258</v>
      </c>
      <c r="F50" s="27" t="s">
        <v>259</v>
      </c>
      <c r="G50" s="28">
        <v>200</v>
      </c>
      <c r="H50" s="27" t="s">
        <v>260</v>
      </c>
      <c r="I50" s="27" t="s">
        <v>261</v>
      </c>
      <c r="J50" s="26">
        <v>3</v>
      </c>
      <c r="K50" s="26">
        <v>7</v>
      </c>
      <c r="L50" s="26">
        <v>0.3915</v>
      </c>
      <c r="M50" s="26">
        <v>0.0763</v>
      </c>
      <c r="N50" s="26">
        <v>0.3162</v>
      </c>
      <c r="O50" s="26">
        <v>1.532</v>
      </c>
      <c r="P50" s="26">
        <v>0.2657</v>
      </c>
      <c r="Q50" s="26">
        <v>1.2663</v>
      </c>
      <c r="R50" s="26" t="s">
        <v>253</v>
      </c>
      <c r="S50" s="26" t="s">
        <v>254</v>
      </c>
      <c r="T50" s="26" t="s">
        <v>253</v>
      </c>
      <c r="U50" s="26" t="s">
        <v>254</v>
      </c>
      <c r="V50" s="23"/>
    </row>
    <row r="51" ht="84" customHeight="1" spans="1:22">
      <c r="A51" s="23">
        <v>45</v>
      </c>
      <c r="B51" s="26" t="s">
        <v>262</v>
      </c>
      <c r="C51" s="26" t="s">
        <v>263</v>
      </c>
      <c r="D51" s="26" t="s">
        <v>100</v>
      </c>
      <c r="E51" s="26" t="s">
        <v>264</v>
      </c>
      <c r="F51" s="27" t="s">
        <v>265</v>
      </c>
      <c r="G51" s="28">
        <v>35</v>
      </c>
      <c r="H51" s="27" t="s">
        <v>266</v>
      </c>
      <c r="I51" s="27" t="s">
        <v>266</v>
      </c>
      <c r="J51" s="26">
        <v>1</v>
      </c>
      <c r="K51" s="26">
        <v>0</v>
      </c>
      <c r="L51" s="26">
        <v>0.0245</v>
      </c>
      <c r="M51" s="26">
        <v>0.0068</v>
      </c>
      <c r="N51" s="26">
        <v>0.0177</v>
      </c>
      <c r="O51" s="26">
        <v>0.0834</v>
      </c>
      <c r="P51" s="26">
        <v>0.0236</v>
      </c>
      <c r="Q51" s="26">
        <v>0.0598</v>
      </c>
      <c r="R51" s="26" t="s">
        <v>253</v>
      </c>
      <c r="S51" s="26" t="s">
        <v>254</v>
      </c>
      <c r="T51" s="26" t="s">
        <v>253</v>
      </c>
      <c r="U51" s="26" t="s">
        <v>254</v>
      </c>
      <c r="V51" s="23"/>
    </row>
    <row r="52" ht="176" customHeight="1" spans="1:22">
      <c r="A52" s="23">
        <v>46</v>
      </c>
      <c r="B52" s="41" t="s">
        <v>267</v>
      </c>
      <c r="C52" s="41" t="s">
        <v>30</v>
      </c>
      <c r="D52" s="41" t="s">
        <v>100</v>
      </c>
      <c r="E52" s="41" t="s">
        <v>268</v>
      </c>
      <c r="F52" s="42" t="s">
        <v>269</v>
      </c>
      <c r="G52" s="28">
        <v>210</v>
      </c>
      <c r="H52" s="27" t="s">
        <v>270</v>
      </c>
      <c r="I52" s="27" t="s">
        <v>271</v>
      </c>
      <c r="J52" s="26">
        <v>0</v>
      </c>
      <c r="K52" s="26">
        <v>3</v>
      </c>
      <c r="L52" s="26">
        <v>0.0362</v>
      </c>
      <c r="M52" s="26">
        <v>0.001</v>
      </c>
      <c r="N52" s="26">
        <v>0.0352</v>
      </c>
      <c r="O52" s="26">
        <v>0.1621</v>
      </c>
      <c r="P52" s="26">
        <v>0.0026</v>
      </c>
      <c r="Q52" s="26">
        <v>0.1595</v>
      </c>
      <c r="R52" s="26" t="s">
        <v>272</v>
      </c>
      <c r="S52" s="26" t="s">
        <v>273</v>
      </c>
      <c r="T52" s="26" t="s">
        <v>272</v>
      </c>
      <c r="U52" s="26" t="s">
        <v>273</v>
      </c>
      <c r="V52" s="23"/>
    </row>
    <row r="53" ht="176" customHeight="1" spans="1:22">
      <c r="A53" s="23">
        <v>47</v>
      </c>
      <c r="B53" s="29" t="s">
        <v>274</v>
      </c>
      <c r="C53" s="29" t="s">
        <v>30</v>
      </c>
      <c r="D53" s="29" t="s">
        <v>100</v>
      </c>
      <c r="E53" s="29" t="s">
        <v>275</v>
      </c>
      <c r="F53" s="30" t="s">
        <v>276</v>
      </c>
      <c r="G53" s="28">
        <v>150</v>
      </c>
      <c r="H53" s="27" t="s">
        <v>277</v>
      </c>
      <c r="I53" s="27" t="s">
        <v>278</v>
      </c>
      <c r="J53" s="26">
        <v>1</v>
      </c>
      <c r="K53" s="26">
        <v>21</v>
      </c>
      <c r="L53" s="26">
        <v>0.6343</v>
      </c>
      <c r="M53" s="26">
        <v>0.0411</v>
      </c>
      <c r="N53" s="26">
        <v>0.5932</v>
      </c>
      <c r="O53" s="26">
        <v>2.6526</v>
      </c>
      <c r="P53" s="26">
        <v>0.1299</v>
      </c>
      <c r="Q53" s="26">
        <v>2.5227</v>
      </c>
      <c r="R53" s="26" t="s">
        <v>272</v>
      </c>
      <c r="S53" s="26" t="s">
        <v>273</v>
      </c>
      <c r="T53" s="26" t="s">
        <v>272</v>
      </c>
      <c r="U53" s="26" t="s">
        <v>273</v>
      </c>
      <c r="V53" s="23"/>
    </row>
    <row r="54" ht="176" customHeight="1" spans="1:22">
      <c r="A54" s="23">
        <v>48</v>
      </c>
      <c r="B54" s="29" t="s">
        <v>279</v>
      </c>
      <c r="C54" s="29" t="s">
        <v>30</v>
      </c>
      <c r="D54" s="29" t="s">
        <v>100</v>
      </c>
      <c r="E54" s="29" t="s">
        <v>280</v>
      </c>
      <c r="F54" s="30" t="s">
        <v>281</v>
      </c>
      <c r="G54" s="28">
        <v>100</v>
      </c>
      <c r="H54" s="27" t="s">
        <v>282</v>
      </c>
      <c r="I54" s="27" t="s">
        <v>283</v>
      </c>
      <c r="J54" s="26">
        <v>0</v>
      </c>
      <c r="K54" s="26">
        <v>8</v>
      </c>
      <c r="L54" s="26">
        <v>0.0333</v>
      </c>
      <c r="M54" s="26">
        <v>0.0011</v>
      </c>
      <c r="N54" s="26">
        <v>0.0322</v>
      </c>
      <c r="O54" s="26">
        <v>1.1958</v>
      </c>
      <c r="P54" s="26">
        <v>0.0287</v>
      </c>
      <c r="Q54" s="26">
        <v>1.1671</v>
      </c>
      <c r="R54" s="26" t="s">
        <v>272</v>
      </c>
      <c r="S54" s="26" t="s">
        <v>273</v>
      </c>
      <c r="T54" s="26" t="s">
        <v>272</v>
      </c>
      <c r="U54" s="26" t="s">
        <v>273</v>
      </c>
      <c r="V54" s="23"/>
    </row>
    <row r="55" ht="176" customHeight="1" spans="1:22">
      <c r="A55" s="23">
        <v>49</v>
      </c>
      <c r="B55" s="26" t="s">
        <v>284</v>
      </c>
      <c r="C55" s="26" t="s">
        <v>30</v>
      </c>
      <c r="D55" s="26" t="s">
        <v>100</v>
      </c>
      <c r="E55" s="26" t="s">
        <v>275</v>
      </c>
      <c r="F55" s="27" t="s">
        <v>285</v>
      </c>
      <c r="G55" s="28">
        <v>300</v>
      </c>
      <c r="H55" s="27" t="s">
        <v>286</v>
      </c>
      <c r="I55" s="27" t="s">
        <v>287</v>
      </c>
      <c r="J55" s="26"/>
      <c r="K55" s="26">
        <v>1</v>
      </c>
      <c r="L55" s="26">
        <v>0.031</v>
      </c>
      <c r="M55" s="26">
        <v>0.001</v>
      </c>
      <c r="N55" s="26">
        <v>0.03</v>
      </c>
      <c r="O55" s="26">
        <v>0.105</v>
      </c>
      <c r="P55" s="26">
        <v>0.003</v>
      </c>
      <c r="Q55" s="26">
        <v>0.102</v>
      </c>
      <c r="R55" s="26" t="s">
        <v>288</v>
      </c>
      <c r="S55" s="26" t="s">
        <v>289</v>
      </c>
      <c r="T55" s="26" t="s">
        <v>288</v>
      </c>
      <c r="U55" s="26" t="s">
        <v>289</v>
      </c>
      <c r="V55" s="23"/>
    </row>
    <row r="56" ht="150" customHeight="1" spans="1:22">
      <c r="A56" s="23">
        <v>50</v>
      </c>
      <c r="B56" s="26" t="s">
        <v>290</v>
      </c>
      <c r="C56" s="26" t="s">
        <v>30</v>
      </c>
      <c r="D56" s="26" t="s">
        <v>100</v>
      </c>
      <c r="E56" s="26" t="s">
        <v>291</v>
      </c>
      <c r="F56" s="27" t="s">
        <v>292</v>
      </c>
      <c r="G56" s="28">
        <v>100</v>
      </c>
      <c r="H56" s="27" t="s">
        <v>293</v>
      </c>
      <c r="I56" s="27" t="s">
        <v>294</v>
      </c>
      <c r="J56" s="26"/>
      <c r="K56" s="26">
        <v>1</v>
      </c>
      <c r="L56" s="26">
        <v>0.0204</v>
      </c>
      <c r="M56" s="26">
        <v>0.0065</v>
      </c>
      <c r="N56" s="26">
        <v>0.015</v>
      </c>
      <c r="O56" s="26">
        <v>0.047</v>
      </c>
      <c r="P56" s="26">
        <v>0.015</v>
      </c>
      <c r="Q56" s="26">
        <v>0.003</v>
      </c>
      <c r="R56" s="26" t="s">
        <v>288</v>
      </c>
      <c r="S56" s="26" t="s">
        <v>289</v>
      </c>
      <c r="T56" s="26" t="s">
        <v>288</v>
      </c>
      <c r="U56" s="26" t="s">
        <v>289</v>
      </c>
      <c r="V56" s="23"/>
    </row>
    <row r="57" ht="98" customHeight="1" spans="1:22">
      <c r="A57" s="23">
        <v>51</v>
      </c>
      <c r="B57" s="26" t="s">
        <v>295</v>
      </c>
      <c r="C57" s="26" t="s">
        <v>256</v>
      </c>
      <c r="D57" s="26" t="s">
        <v>100</v>
      </c>
      <c r="E57" s="26" t="s">
        <v>291</v>
      </c>
      <c r="F57" s="27" t="s">
        <v>296</v>
      </c>
      <c r="G57" s="28">
        <v>90</v>
      </c>
      <c r="H57" s="27" t="s">
        <v>297</v>
      </c>
      <c r="I57" s="27" t="s">
        <v>298</v>
      </c>
      <c r="J57" s="26"/>
      <c r="K57" s="26">
        <v>1</v>
      </c>
      <c r="L57" s="26">
        <v>0.0265</v>
      </c>
      <c r="M57" s="26">
        <v>0.0065</v>
      </c>
      <c r="N57" s="26">
        <v>0.02</v>
      </c>
      <c r="O57" s="26">
        <v>0.05</v>
      </c>
      <c r="P57" s="26">
        <v>0.01</v>
      </c>
      <c r="Q57" s="26">
        <v>0.04</v>
      </c>
      <c r="R57" s="26" t="s">
        <v>288</v>
      </c>
      <c r="S57" s="26" t="s">
        <v>289</v>
      </c>
      <c r="T57" s="26" t="s">
        <v>288</v>
      </c>
      <c r="U57" s="26" t="s">
        <v>289</v>
      </c>
      <c r="V57" s="23"/>
    </row>
    <row r="58" ht="212" customHeight="1" spans="1:22">
      <c r="A58" s="23">
        <v>52</v>
      </c>
      <c r="B58" s="26" t="s">
        <v>299</v>
      </c>
      <c r="C58" s="26" t="s">
        <v>300</v>
      </c>
      <c r="D58" s="26" t="s">
        <v>100</v>
      </c>
      <c r="E58" s="26" t="s">
        <v>249</v>
      </c>
      <c r="F58" s="27" t="s">
        <v>301</v>
      </c>
      <c r="G58" s="28">
        <v>480</v>
      </c>
      <c r="H58" s="27" t="s">
        <v>302</v>
      </c>
      <c r="I58" s="27" t="s">
        <v>303</v>
      </c>
      <c r="J58" s="26"/>
      <c r="K58" s="26">
        <v>4</v>
      </c>
      <c r="L58" s="26">
        <v>0.01</v>
      </c>
      <c r="M58" s="26">
        <v>0.0005</v>
      </c>
      <c r="N58" s="26">
        <v>0.0095</v>
      </c>
      <c r="O58" s="26">
        <v>0.03</v>
      </c>
      <c r="P58" s="26">
        <v>0.0015</v>
      </c>
      <c r="Q58" s="26">
        <v>0.0285</v>
      </c>
      <c r="R58" s="26" t="s">
        <v>304</v>
      </c>
      <c r="S58" s="26" t="s">
        <v>305</v>
      </c>
      <c r="T58" s="26" t="s">
        <v>306</v>
      </c>
      <c r="U58" s="26" t="s">
        <v>307</v>
      </c>
      <c r="V58" s="23"/>
    </row>
    <row r="59" ht="176" customHeight="1" spans="1:22">
      <c r="A59" s="23">
        <v>53</v>
      </c>
      <c r="B59" s="26" t="s">
        <v>308</v>
      </c>
      <c r="C59" s="26" t="s">
        <v>30</v>
      </c>
      <c r="D59" s="26" t="s">
        <v>100</v>
      </c>
      <c r="E59" s="26" t="s">
        <v>249</v>
      </c>
      <c r="F59" s="27" t="s">
        <v>309</v>
      </c>
      <c r="G59" s="28">
        <v>500</v>
      </c>
      <c r="H59" s="27" t="s">
        <v>310</v>
      </c>
      <c r="I59" s="27" t="s">
        <v>311</v>
      </c>
      <c r="J59" s="26">
        <v>0</v>
      </c>
      <c r="K59" s="26">
        <v>1</v>
      </c>
      <c r="L59" s="26">
        <v>0.03</v>
      </c>
      <c r="M59" s="26">
        <v>0.002</v>
      </c>
      <c r="N59" s="26">
        <v>0.028</v>
      </c>
      <c r="O59" s="26">
        <v>0.08</v>
      </c>
      <c r="P59" s="26">
        <v>0.007</v>
      </c>
      <c r="Q59" s="26">
        <v>0.073</v>
      </c>
      <c r="R59" s="26" t="s">
        <v>304</v>
      </c>
      <c r="S59" s="26" t="s">
        <v>305</v>
      </c>
      <c r="T59" s="26" t="s">
        <v>312</v>
      </c>
      <c r="U59" s="26" t="s">
        <v>313</v>
      </c>
      <c r="V59" s="23"/>
    </row>
    <row r="60" ht="151" customHeight="1" spans="1:22">
      <c r="A60" s="23">
        <v>54</v>
      </c>
      <c r="B60" s="26" t="s">
        <v>314</v>
      </c>
      <c r="C60" s="26" t="s">
        <v>30</v>
      </c>
      <c r="D60" s="26" t="s">
        <v>100</v>
      </c>
      <c r="E60" s="26" t="s">
        <v>249</v>
      </c>
      <c r="F60" s="27" t="s">
        <v>315</v>
      </c>
      <c r="G60" s="28">
        <v>1000</v>
      </c>
      <c r="H60" s="27" t="s">
        <v>316</v>
      </c>
      <c r="I60" s="27" t="s">
        <v>317</v>
      </c>
      <c r="J60" s="23">
        <v>8</v>
      </c>
      <c r="K60" s="23">
        <v>2</v>
      </c>
      <c r="L60" s="23">
        <v>0.02</v>
      </c>
      <c r="M60" s="23">
        <v>0.015</v>
      </c>
      <c r="N60" s="23">
        <v>0.005</v>
      </c>
      <c r="O60" s="23">
        <v>0.2</v>
      </c>
      <c r="P60" s="23">
        <v>0.17</v>
      </c>
      <c r="Q60" s="23">
        <v>0.03</v>
      </c>
      <c r="R60" s="26" t="s">
        <v>304</v>
      </c>
      <c r="S60" s="26" t="s">
        <v>305</v>
      </c>
      <c r="T60" s="26" t="s">
        <v>318</v>
      </c>
      <c r="U60" s="26"/>
      <c r="V60" s="23"/>
    </row>
    <row r="61" ht="82" customHeight="1" spans="1:22">
      <c r="A61" s="23">
        <v>55</v>
      </c>
      <c r="B61" s="26" t="s">
        <v>319</v>
      </c>
      <c r="C61" s="26" t="s">
        <v>30</v>
      </c>
      <c r="D61" s="26" t="s">
        <v>100</v>
      </c>
      <c r="E61" s="26" t="s">
        <v>320</v>
      </c>
      <c r="F61" s="27" t="s">
        <v>321</v>
      </c>
      <c r="G61" s="28">
        <v>500</v>
      </c>
      <c r="H61" s="27" t="s">
        <v>322</v>
      </c>
      <c r="I61" s="27" t="s">
        <v>323</v>
      </c>
      <c r="J61" s="26">
        <v>19</v>
      </c>
      <c r="K61" s="26">
        <v>80</v>
      </c>
      <c r="L61" s="26">
        <v>0.31</v>
      </c>
      <c r="M61" s="26">
        <v>0.11</v>
      </c>
      <c r="N61" s="26">
        <v>0.2</v>
      </c>
      <c r="O61" s="26">
        <v>0.58</v>
      </c>
      <c r="P61" s="26">
        <v>0.22</v>
      </c>
      <c r="Q61" s="26">
        <v>0.35</v>
      </c>
      <c r="R61" s="26" t="s">
        <v>304</v>
      </c>
      <c r="S61" s="26" t="s">
        <v>305</v>
      </c>
      <c r="T61" s="26" t="s">
        <v>304</v>
      </c>
      <c r="U61" s="26" t="s">
        <v>305</v>
      </c>
      <c r="V61" s="23"/>
    </row>
    <row r="62" ht="92" customHeight="1" spans="1:22">
      <c r="A62" s="23">
        <v>56</v>
      </c>
      <c r="B62" s="26" t="s">
        <v>324</v>
      </c>
      <c r="C62" s="26" t="s">
        <v>30</v>
      </c>
      <c r="D62" s="26" t="s">
        <v>100</v>
      </c>
      <c r="E62" s="26" t="s">
        <v>325</v>
      </c>
      <c r="F62" s="27" t="s">
        <v>326</v>
      </c>
      <c r="G62" s="28">
        <v>50</v>
      </c>
      <c r="H62" s="27" t="s">
        <v>327</v>
      </c>
      <c r="I62" s="27" t="s">
        <v>328</v>
      </c>
      <c r="J62" s="26">
        <v>12</v>
      </c>
      <c r="K62" s="26">
        <v>10</v>
      </c>
      <c r="L62" s="26">
        <v>0.0022</v>
      </c>
      <c r="M62" s="26">
        <v>0.0012</v>
      </c>
      <c r="N62" s="26">
        <v>0.001</v>
      </c>
      <c r="O62" s="26">
        <v>0.0045</v>
      </c>
      <c r="P62" s="26">
        <v>0.003</v>
      </c>
      <c r="Q62" s="26">
        <v>0.0015</v>
      </c>
      <c r="R62" s="26" t="s">
        <v>329</v>
      </c>
      <c r="S62" s="26" t="s">
        <v>305</v>
      </c>
      <c r="T62" s="26" t="s">
        <v>329</v>
      </c>
      <c r="U62" s="26" t="s">
        <v>305</v>
      </c>
      <c r="V62" s="23"/>
    </row>
    <row r="63" ht="57" customHeight="1" spans="1:22">
      <c r="A63" s="23">
        <v>57</v>
      </c>
      <c r="B63" s="26" t="s">
        <v>330</v>
      </c>
      <c r="C63" s="26" t="s">
        <v>30</v>
      </c>
      <c r="D63" s="26" t="s">
        <v>100</v>
      </c>
      <c r="E63" s="26" t="s">
        <v>331</v>
      </c>
      <c r="F63" s="27" t="s">
        <v>332</v>
      </c>
      <c r="G63" s="28">
        <v>500</v>
      </c>
      <c r="H63" s="27" t="s">
        <v>333</v>
      </c>
      <c r="I63" s="27" t="s">
        <v>334</v>
      </c>
      <c r="J63" s="26">
        <v>19</v>
      </c>
      <c r="K63" s="26">
        <v>153</v>
      </c>
      <c r="L63" s="26">
        <v>0.15</v>
      </c>
      <c r="M63" s="26">
        <v>0.041</v>
      </c>
      <c r="N63" s="26">
        <v>0.11</v>
      </c>
      <c r="O63" s="26">
        <v>0.5025</v>
      </c>
      <c r="P63" s="26">
        <v>0.1025</v>
      </c>
      <c r="Q63" s="26">
        <v>0.4</v>
      </c>
      <c r="R63" s="26" t="s">
        <v>329</v>
      </c>
      <c r="S63" s="26" t="s">
        <v>305</v>
      </c>
      <c r="T63" s="26" t="s">
        <v>329</v>
      </c>
      <c r="U63" s="26" t="s">
        <v>305</v>
      </c>
      <c r="V63" s="23"/>
    </row>
    <row r="64" ht="55" customHeight="1" spans="1:22">
      <c r="A64" s="23">
        <v>58</v>
      </c>
      <c r="B64" s="26" t="s">
        <v>335</v>
      </c>
      <c r="C64" s="26" t="s">
        <v>30</v>
      </c>
      <c r="D64" s="26" t="s">
        <v>100</v>
      </c>
      <c r="E64" s="26" t="s">
        <v>331</v>
      </c>
      <c r="F64" s="27" t="s">
        <v>336</v>
      </c>
      <c r="G64" s="28">
        <v>2600</v>
      </c>
      <c r="H64" s="27" t="s">
        <v>337</v>
      </c>
      <c r="I64" s="27" t="s">
        <v>338</v>
      </c>
      <c r="J64" s="26">
        <v>19</v>
      </c>
      <c r="K64" s="26">
        <v>153</v>
      </c>
      <c r="L64" s="26">
        <v>0.62</v>
      </c>
      <c r="M64" s="26">
        <v>0.08</v>
      </c>
      <c r="N64" s="26">
        <v>0.54</v>
      </c>
      <c r="O64" s="26">
        <v>2.4</v>
      </c>
      <c r="P64" s="26">
        <v>0.24</v>
      </c>
      <c r="Q64" s="26">
        <v>2.16</v>
      </c>
      <c r="R64" s="26" t="s">
        <v>329</v>
      </c>
      <c r="S64" s="26" t="s">
        <v>305</v>
      </c>
      <c r="T64" s="26" t="s">
        <v>329</v>
      </c>
      <c r="U64" s="26" t="s">
        <v>305</v>
      </c>
      <c r="V64" s="23"/>
    </row>
    <row r="65" ht="82" customHeight="1" spans="1:38">
      <c r="A65" s="23">
        <v>59</v>
      </c>
      <c r="B65" s="26" t="s">
        <v>339</v>
      </c>
      <c r="C65" s="26" t="s">
        <v>30</v>
      </c>
      <c r="D65" s="26" t="s">
        <v>100</v>
      </c>
      <c r="E65" s="26" t="s">
        <v>249</v>
      </c>
      <c r="F65" s="27" t="s">
        <v>340</v>
      </c>
      <c r="G65" s="28">
        <v>200</v>
      </c>
      <c r="H65" s="27" t="s">
        <v>341</v>
      </c>
      <c r="I65" s="27" t="s">
        <v>342</v>
      </c>
      <c r="J65" s="26"/>
      <c r="K65" s="26">
        <v>1</v>
      </c>
      <c r="L65" s="26">
        <v>0.01</v>
      </c>
      <c r="M65" s="26"/>
      <c r="N65" s="26">
        <v>0.01</v>
      </c>
      <c r="O65" s="26">
        <v>0.03</v>
      </c>
      <c r="P65" s="26"/>
      <c r="Q65" s="26">
        <v>0.03</v>
      </c>
      <c r="R65" s="26" t="s">
        <v>329</v>
      </c>
      <c r="S65" s="26" t="s">
        <v>305</v>
      </c>
      <c r="T65" s="26" t="s">
        <v>343</v>
      </c>
      <c r="U65" s="26" t="s">
        <v>344</v>
      </c>
      <c r="V65" s="23"/>
    </row>
    <row r="66" ht="103" customHeight="1" spans="1:38">
      <c r="A66" s="23">
        <v>60</v>
      </c>
      <c r="B66" s="26" t="s">
        <v>345</v>
      </c>
      <c r="C66" s="26" t="s">
        <v>30</v>
      </c>
      <c r="D66" s="26" t="s">
        <v>100</v>
      </c>
      <c r="E66" s="26" t="s">
        <v>249</v>
      </c>
      <c r="F66" s="27" t="s">
        <v>346</v>
      </c>
      <c r="G66" s="28">
        <v>1000</v>
      </c>
      <c r="H66" s="27" t="s">
        <v>347</v>
      </c>
      <c r="I66" s="27" t="s">
        <v>348</v>
      </c>
      <c r="J66" s="23">
        <v>8</v>
      </c>
      <c r="K66" s="23">
        <v>2</v>
      </c>
      <c r="L66" s="23">
        <v>0.02</v>
      </c>
      <c r="M66" s="23">
        <v>0.015</v>
      </c>
      <c r="N66" s="23">
        <v>0.005</v>
      </c>
      <c r="O66" s="23">
        <v>0.2</v>
      </c>
      <c r="P66" s="23">
        <v>0.17</v>
      </c>
      <c r="Q66" s="23">
        <v>0.03</v>
      </c>
      <c r="R66" s="26" t="s">
        <v>329</v>
      </c>
      <c r="S66" s="26" t="s">
        <v>349</v>
      </c>
      <c r="T66" s="26" t="s">
        <v>350</v>
      </c>
      <c r="U66" s="26"/>
      <c r="V66" s="23"/>
    </row>
    <row r="67" ht="63" customHeight="1" spans="1:38">
      <c r="A67" s="23">
        <v>61</v>
      </c>
      <c r="B67" s="26" t="s">
        <v>351</v>
      </c>
      <c r="C67" s="26" t="s">
        <v>30</v>
      </c>
      <c r="D67" s="26" t="s">
        <v>100</v>
      </c>
      <c r="E67" s="26" t="s">
        <v>352</v>
      </c>
      <c r="F67" s="27" t="s">
        <v>353</v>
      </c>
      <c r="G67" s="28">
        <v>370</v>
      </c>
      <c r="H67" s="27" t="s">
        <v>354</v>
      </c>
      <c r="I67" s="27" t="s">
        <v>355</v>
      </c>
      <c r="J67" s="26">
        <v>19</v>
      </c>
      <c r="K67" s="26">
        <v>153</v>
      </c>
      <c r="L67" s="26">
        <v>0.21</v>
      </c>
      <c r="M67" s="26">
        <v>0.21</v>
      </c>
      <c r="N67" s="26"/>
      <c r="O67" s="26">
        <v>0.735</v>
      </c>
      <c r="P67" s="26">
        <v>0.735</v>
      </c>
      <c r="Q67" s="26"/>
      <c r="R67" s="26" t="s">
        <v>329</v>
      </c>
      <c r="S67" s="26" t="s">
        <v>356</v>
      </c>
      <c r="T67" s="26" t="s">
        <v>357</v>
      </c>
      <c r="U67" s="26"/>
      <c r="V67" s="23"/>
    </row>
    <row r="68" ht="75" customHeight="1" spans="1:38">
      <c r="A68" s="23">
        <v>62</v>
      </c>
      <c r="B68" s="26" t="s">
        <v>358</v>
      </c>
      <c r="C68" s="26" t="s">
        <v>30</v>
      </c>
      <c r="D68" s="26" t="s">
        <v>100</v>
      </c>
      <c r="E68" s="26" t="s">
        <v>352</v>
      </c>
      <c r="F68" s="27" t="s">
        <v>359</v>
      </c>
      <c r="G68" s="28">
        <v>400</v>
      </c>
      <c r="H68" s="27" t="s">
        <v>360</v>
      </c>
      <c r="I68" s="27" t="s">
        <v>355</v>
      </c>
      <c r="J68" s="23">
        <v>19</v>
      </c>
      <c r="K68" s="23">
        <v>153</v>
      </c>
      <c r="L68" s="23">
        <v>841</v>
      </c>
      <c r="M68" s="23">
        <v>84</v>
      </c>
      <c r="N68" s="23">
        <v>757</v>
      </c>
      <c r="O68" s="23">
        <v>2906</v>
      </c>
      <c r="P68" s="23">
        <v>257</v>
      </c>
      <c r="Q68" s="23">
        <v>2649</v>
      </c>
      <c r="R68" s="26" t="s">
        <v>329</v>
      </c>
      <c r="S68" s="26" t="s">
        <v>361</v>
      </c>
      <c r="T68" s="26" t="s">
        <v>362</v>
      </c>
      <c r="U68" s="26" t="s">
        <v>363</v>
      </c>
      <c r="V68" s="23"/>
    </row>
    <row r="69" ht="100" customHeight="1" spans="1:38">
      <c r="A69" s="23">
        <v>63</v>
      </c>
      <c r="B69" s="26" t="s">
        <v>364</v>
      </c>
      <c r="C69" s="26" t="s">
        <v>30</v>
      </c>
      <c r="D69" s="26" t="s">
        <v>100</v>
      </c>
      <c r="E69" s="26" t="s">
        <v>352</v>
      </c>
      <c r="F69" s="27" t="s">
        <v>365</v>
      </c>
      <c r="G69" s="28">
        <v>800</v>
      </c>
      <c r="H69" s="27" t="s">
        <v>366</v>
      </c>
      <c r="I69" s="27" t="s">
        <v>355</v>
      </c>
      <c r="J69" s="23">
        <v>19</v>
      </c>
      <c r="K69" s="23">
        <v>153</v>
      </c>
      <c r="L69" s="23">
        <v>0.01</v>
      </c>
      <c r="M69" s="23">
        <v>0.0012</v>
      </c>
      <c r="N69" s="23">
        <v>0.0088</v>
      </c>
      <c r="O69" s="23">
        <v>0.0314</v>
      </c>
      <c r="P69" s="23">
        <v>0.0036</v>
      </c>
      <c r="Q69" s="23">
        <v>0.0278</v>
      </c>
      <c r="R69" s="26" t="s">
        <v>329</v>
      </c>
      <c r="S69" s="26" t="s">
        <v>361</v>
      </c>
      <c r="T69" s="26" t="s">
        <v>362</v>
      </c>
      <c r="U69" s="26" t="s">
        <v>363</v>
      </c>
      <c r="V69" s="23"/>
    </row>
    <row r="70" ht="75" customHeight="1" spans="1:38">
      <c r="A70" s="23">
        <v>64</v>
      </c>
      <c r="B70" s="26" t="s">
        <v>367</v>
      </c>
      <c r="C70" s="26" t="s">
        <v>30</v>
      </c>
      <c r="D70" s="26" t="s">
        <v>100</v>
      </c>
      <c r="E70" s="26" t="s">
        <v>352</v>
      </c>
      <c r="F70" s="27" t="s">
        <v>368</v>
      </c>
      <c r="G70" s="28">
        <v>600</v>
      </c>
      <c r="H70" s="27" t="s">
        <v>369</v>
      </c>
      <c r="I70" s="27" t="s">
        <v>355</v>
      </c>
      <c r="J70" s="26">
        <v>19</v>
      </c>
      <c r="K70" s="26">
        <v>153</v>
      </c>
      <c r="L70" s="26">
        <v>0.06</v>
      </c>
      <c r="M70" s="26">
        <v>0.0034</v>
      </c>
      <c r="N70" s="26">
        <v>0.0566</v>
      </c>
      <c r="O70" s="26">
        <v>0.21</v>
      </c>
      <c r="P70" s="26">
        <v>0.0119</v>
      </c>
      <c r="Q70" s="26">
        <v>0.1981</v>
      </c>
      <c r="R70" s="26" t="s">
        <v>329</v>
      </c>
      <c r="S70" s="26" t="s">
        <v>361</v>
      </c>
      <c r="T70" s="26" t="s">
        <v>362</v>
      </c>
      <c r="U70" s="26" t="s">
        <v>363</v>
      </c>
      <c r="V70" s="23"/>
    </row>
    <row r="71" ht="121" customHeight="1" spans="1:38">
      <c r="A71" s="23">
        <v>65</v>
      </c>
      <c r="B71" s="26" t="s">
        <v>370</v>
      </c>
      <c r="C71" s="26" t="s">
        <v>30</v>
      </c>
      <c r="D71" s="26" t="s">
        <v>100</v>
      </c>
      <c r="E71" s="26" t="s">
        <v>320</v>
      </c>
      <c r="F71" s="27" t="s">
        <v>371</v>
      </c>
      <c r="G71" s="28">
        <v>1500</v>
      </c>
      <c r="H71" s="27" t="s">
        <v>372</v>
      </c>
      <c r="I71" s="27" t="s">
        <v>323</v>
      </c>
      <c r="J71" s="26">
        <v>19</v>
      </c>
      <c r="K71" s="26">
        <v>80</v>
      </c>
      <c r="L71" s="26">
        <v>0.31</v>
      </c>
      <c r="M71" s="26">
        <v>0.11</v>
      </c>
      <c r="N71" s="26">
        <v>0.2</v>
      </c>
      <c r="O71" s="26">
        <v>0.58</v>
      </c>
      <c r="P71" s="26">
        <v>0.22</v>
      </c>
      <c r="Q71" s="26">
        <v>0.35</v>
      </c>
      <c r="R71" s="26" t="s">
        <v>304</v>
      </c>
      <c r="S71" s="26" t="s">
        <v>305</v>
      </c>
      <c r="T71" s="26" t="s">
        <v>304</v>
      </c>
      <c r="U71" s="26" t="s">
        <v>305</v>
      </c>
      <c r="V71" s="23"/>
    </row>
    <row r="72" ht="103" customHeight="1" spans="1:38">
      <c r="A72" s="23">
        <v>66</v>
      </c>
      <c r="B72" s="43" t="s">
        <v>373</v>
      </c>
      <c r="C72" s="43" t="s">
        <v>374</v>
      </c>
      <c r="D72" s="43" t="s">
        <v>100</v>
      </c>
      <c r="E72" s="43" t="s">
        <v>375</v>
      </c>
      <c r="F72" s="44" t="s">
        <v>376</v>
      </c>
      <c r="G72" s="45">
        <v>28</v>
      </c>
      <c r="H72" s="44" t="s">
        <v>377</v>
      </c>
      <c r="I72" s="44" t="s">
        <v>378</v>
      </c>
      <c r="J72" s="43">
        <v>1</v>
      </c>
      <c r="K72" s="43">
        <v>0</v>
      </c>
      <c r="L72" s="43">
        <v>1019</v>
      </c>
      <c r="M72" s="43">
        <v>1019</v>
      </c>
      <c r="N72" s="43">
        <v>0</v>
      </c>
      <c r="O72" s="43">
        <v>3871</v>
      </c>
      <c r="P72" s="43">
        <v>3871</v>
      </c>
      <c r="Q72" s="43">
        <v>0</v>
      </c>
      <c r="R72" s="43" t="s">
        <v>379</v>
      </c>
      <c r="S72" s="43" t="s">
        <v>380</v>
      </c>
      <c r="T72" s="43" t="s">
        <v>381</v>
      </c>
      <c r="U72" s="43" t="s">
        <v>382</v>
      </c>
      <c r="V72" s="23"/>
    </row>
    <row r="73" ht="53" customHeight="1" spans="1:38">
      <c r="A73" s="23"/>
      <c r="B73" s="19" t="s">
        <v>383</v>
      </c>
      <c r="C73" s="20"/>
      <c r="D73" s="20"/>
      <c r="E73" s="20"/>
      <c r="F73" s="21"/>
      <c r="G73" s="28">
        <f>SUM(G74:G87)</f>
        <v>1967</v>
      </c>
      <c r="H73" s="27"/>
      <c r="I73" s="27"/>
      <c r="J73" s="26"/>
      <c r="K73" s="26"/>
      <c r="L73" s="26"/>
      <c r="M73" s="26"/>
      <c r="N73" s="26"/>
      <c r="O73" s="26"/>
      <c r="P73" s="26"/>
      <c r="Q73" s="26"/>
      <c r="R73" s="26"/>
      <c r="S73" s="26"/>
      <c r="T73" s="26"/>
      <c r="U73" s="26"/>
      <c r="V73" s="23"/>
    </row>
    <row r="74" ht="144" customHeight="1" spans="1:38">
      <c r="A74" s="23">
        <v>67</v>
      </c>
      <c r="B74" s="23" t="s">
        <v>384</v>
      </c>
      <c r="C74" s="23" t="s">
        <v>30</v>
      </c>
      <c r="D74" s="23" t="s">
        <v>100</v>
      </c>
      <c r="E74" s="23" t="s">
        <v>385</v>
      </c>
      <c r="F74" s="24" t="s">
        <v>386</v>
      </c>
      <c r="G74" s="25">
        <v>80</v>
      </c>
      <c r="H74" s="24" t="s">
        <v>387</v>
      </c>
      <c r="I74" s="24" t="s">
        <v>388</v>
      </c>
      <c r="J74" s="23"/>
      <c r="K74" s="23">
        <v>2</v>
      </c>
      <c r="L74" s="23">
        <v>0.0588</v>
      </c>
      <c r="M74" s="23">
        <v>0.0106</v>
      </c>
      <c r="N74" s="23">
        <v>0.0482</v>
      </c>
      <c r="O74" s="23">
        <v>0.2267</v>
      </c>
      <c r="P74" s="23">
        <v>0.0355</v>
      </c>
      <c r="Q74" s="23">
        <v>0.1912</v>
      </c>
      <c r="R74" s="23" t="s">
        <v>83</v>
      </c>
      <c r="S74" s="23" t="s">
        <v>84</v>
      </c>
      <c r="T74" s="23" t="s">
        <v>83</v>
      </c>
      <c r="U74" s="23" t="s">
        <v>84</v>
      </c>
      <c r="V74" s="23"/>
    </row>
    <row r="75" s="2" customFormat="1" ht="221" customHeight="1" spans="1:38">
      <c r="A75" s="26">
        <v>68</v>
      </c>
      <c r="B75" s="46" t="s">
        <v>389</v>
      </c>
      <c r="C75" s="46" t="s">
        <v>30</v>
      </c>
      <c r="D75" s="46" t="s">
        <v>100</v>
      </c>
      <c r="E75" s="46" t="s">
        <v>390</v>
      </c>
      <c r="F75" s="47" t="s">
        <v>391</v>
      </c>
      <c r="G75" s="48">
        <v>104</v>
      </c>
      <c r="H75" s="47" t="s">
        <v>392</v>
      </c>
      <c r="I75" s="47" t="s">
        <v>393</v>
      </c>
      <c r="J75" s="26">
        <v>0</v>
      </c>
      <c r="K75" s="26">
        <v>2</v>
      </c>
      <c r="L75" s="26">
        <v>0.1394</v>
      </c>
      <c r="M75" s="26">
        <v>0.0107</v>
      </c>
      <c r="N75" s="26">
        <v>0.1287</v>
      </c>
      <c r="O75" s="26">
        <v>0.4575</v>
      </c>
      <c r="P75" s="26">
        <v>0.031</v>
      </c>
      <c r="Q75" s="26">
        <v>0.4265</v>
      </c>
      <c r="R75" s="26" t="s">
        <v>105</v>
      </c>
      <c r="S75" s="26" t="s">
        <v>106</v>
      </c>
      <c r="T75" s="26" t="s">
        <v>105</v>
      </c>
      <c r="U75" s="26" t="s">
        <v>106</v>
      </c>
      <c r="V75" s="26"/>
      <c r="W75" s="40"/>
      <c r="X75" s="40"/>
      <c r="Y75" s="40"/>
      <c r="Z75" s="40"/>
      <c r="AA75" s="40"/>
      <c r="AB75" s="40"/>
      <c r="AC75" s="40"/>
      <c r="AD75" s="40"/>
      <c r="AE75" s="40"/>
      <c r="AF75" s="40"/>
      <c r="AG75" s="40"/>
      <c r="AH75" s="40"/>
      <c r="AI75" s="40"/>
      <c r="AJ75" s="40"/>
      <c r="AK75" s="40"/>
      <c r="AL75" s="40"/>
    </row>
    <row r="76" s="2" customFormat="1" ht="102" customHeight="1" spans="1:38">
      <c r="A76" s="23">
        <v>69</v>
      </c>
      <c r="B76" s="41" t="s">
        <v>394</v>
      </c>
      <c r="C76" s="41" t="s">
        <v>30</v>
      </c>
      <c r="D76" s="41" t="s">
        <v>100</v>
      </c>
      <c r="E76" s="41" t="s">
        <v>395</v>
      </c>
      <c r="F76" s="42" t="s">
        <v>396</v>
      </c>
      <c r="G76" s="28">
        <v>209</v>
      </c>
      <c r="H76" s="27" t="s">
        <v>397</v>
      </c>
      <c r="I76" s="27" t="s">
        <v>398</v>
      </c>
      <c r="J76" s="26"/>
      <c r="K76" s="26">
        <v>2</v>
      </c>
      <c r="L76" s="26">
        <v>0.143</v>
      </c>
      <c r="M76" s="26">
        <v>0.0047</v>
      </c>
      <c r="N76" s="26">
        <v>0.1383</v>
      </c>
      <c r="O76" s="26">
        <v>0.4668</v>
      </c>
      <c r="P76" s="26">
        <v>0.0143</v>
      </c>
      <c r="Q76" s="26">
        <v>0.4525</v>
      </c>
      <c r="R76" s="26" t="s">
        <v>399</v>
      </c>
      <c r="S76" s="26" t="s">
        <v>400</v>
      </c>
      <c r="T76" s="26" t="s">
        <v>132</v>
      </c>
      <c r="U76" s="26" t="s">
        <v>133</v>
      </c>
      <c r="V76" s="26"/>
      <c r="W76" s="40"/>
      <c r="X76" s="40"/>
      <c r="Y76" s="40"/>
      <c r="Z76" s="40"/>
      <c r="AA76" s="40"/>
      <c r="AB76" s="40"/>
      <c r="AC76" s="40"/>
      <c r="AD76" s="40"/>
      <c r="AE76" s="40"/>
      <c r="AF76" s="40"/>
      <c r="AG76" s="40"/>
      <c r="AH76" s="40"/>
      <c r="AI76" s="40"/>
      <c r="AJ76" s="40"/>
      <c r="AK76" s="40"/>
      <c r="AL76" s="40"/>
    </row>
    <row r="77" s="2" customFormat="1" ht="102" customHeight="1" spans="1:38">
      <c r="A77" s="26">
        <v>70</v>
      </c>
      <c r="B77" s="41" t="s">
        <v>401</v>
      </c>
      <c r="C77" s="41" t="s">
        <v>30</v>
      </c>
      <c r="D77" s="41" t="s">
        <v>100</v>
      </c>
      <c r="E77" s="41" t="s">
        <v>402</v>
      </c>
      <c r="F77" s="42" t="s">
        <v>403</v>
      </c>
      <c r="G77" s="28">
        <v>88</v>
      </c>
      <c r="H77" s="27" t="s">
        <v>404</v>
      </c>
      <c r="I77" s="27" t="s">
        <v>405</v>
      </c>
      <c r="J77" s="26"/>
      <c r="K77" s="26">
        <v>2</v>
      </c>
      <c r="L77" s="26">
        <v>0.0418</v>
      </c>
      <c r="M77" s="26">
        <v>0.0023</v>
      </c>
      <c r="N77" s="26">
        <v>0.0395</v>
      </c>
      <c r="O77" s="26">
        <v>0.1312</v>
      </c>
      <c r="P77" s="26">
        <v>0.0067</v>
      </c>
      <c r="Q77" s="26">
        <v>0.1245</v>
      </c>
      <c r="R77" s="26" t="s">
        <v>175</v>
      </c>
      <c r="S77" s="26" t="s">
        <v>176</v>
      </c>
      <c r="T77" s="26" t="s">
        <v>175</v>
      </c>
      <c r="U77" s="26" t="s">
        <v>176</v>
      </c>
      <c r="V77" s="26"/>
      <c r="W77" s="40"/>
      <c r="X77" s="40"/>
      <c r="Y77" s="40"/>
      <c r="Z77" s="40"/>
      <c r="AA77" s="40"/>
      <c r="AB77" s="40"/>
      <c r="AC77" s="40"/>
      <c r="AD77" s="40"/>
      <c r="AE77" s="40"/>
      <c r="AF77" s="40"/>
      <c r="AG77" s="40"/>
      <c r="AH77" s="40"/>
      <c r="AI77" s="40"/>
      <c r="AJ77" s="40"/>
      <c r="AK77" s="40"/>
      <c r="AL77" s="40"/>
    </row>
    <row r="78" s="2" customFormat="1" ht="122" customHeight="1" spans="1:38">
      <c r="A78" s="23">
        <v>71</v>
      </c>
      <c r="B78" s="26" t="s">
        <v>406</v>
      </c>
      <c r="C78" s="26" t="s">
        <v>30</v>
      </c>
      <c r="D78" s="26" t="s">
        <v>100</v>
      </c>
      <c r="E78" s="26" t="s">
        <v>171</v>
      </c>
      <c r="F78" s="27" t="s">
        <v>407</v>
      </c>
      <c r="G78" s="28">
        <v>94</v>
      </c>
      <c r="H78" s="27" t="s">
        <v>408</v>
      </c>
      <c r="I78" s="27" t="s">
        <v>409</v>
      </c>
      <c r="J78" s="26"/>
      <c r="K78" s="26">
        <v>1</v>
      </c>
      <c r="L78" s="26">
        <v>0.0151</v>
      </c>
      <c r="M78" s="26">
        <v>0.0013</v>
      </c>
      <c r="N78" s="26">
        <v>0.0138</v>
      </c>
      <c r="O78" s="26">
        <v>0.0655</v>
      </c>
      <c r="P78" s="26">
        <v>0.0031</v>
      </c>
      <c r="Q78" s="26">
        <v>0.0624</v>
      </c>
      <c r="R78" s="26" t="s">
        <v>175</v>
      </c>
      <c r="S78" s="26" t="s">
        <v>176</v>
      </c>
      <c r="T78" s="26" t="s">
        <v>175</v>
      </c>
      <c r="U78" s="26" t="s">
        <v>176</v>
      </c>
      <c r="V78" s="26"/>
      <c r="W78" s="40"/>
      <c r="X78" s="40"/>
      <c r="Y78" s="40"/>
      <c r="Z78" s="40"/>
      <c r="AA78" s="40"/>
      <c r="AB78" s="40"/>
      <c r="AC78" s="40"/>
      <c r="AD78" s="40"/>
      <c r="AE78" s="40"/>
      <c r="AF78" s="40"/>
      <c r="AG78" s="40"/>
      <c r="AH78" s="40"/>
      <c r="AI78" s="40"/>
      <c r="AJ78" s="40"/>
      <c r="AK78" s="40"/>
      <c r="AL78" s="40"/>
    </row>
    <row r="79" s="2" customFormat="1" ht="102" customHeight="1" spans="1:38">
      <c r="A79" s="26">
        <v>72</v>
      </c>
      <c r="B79" s="26" t="s">
        <v>410</v>
      </c>
      <c r="C79" s="26" t="s">
        <v>411</v>
      </c>
      <c r="D79" s="26" t="s">
        <v>100</v>
      </c>
      <c r="E79" s="26" t="s">
        <v>412</v>
      </c>
      <c r="F79" s="27" t="s">
        <v>413</v>
      </c>
      <c r="G79" s="28">
        <v>12</v>
      </c>
      <c r="H79" s="27" t="s">
        <v>414</v>
      </c>
      <c r="I79" s="27" t="s">
        <v>415</v>
      </c>
      <c r="J79" s="26"/>
      <c r="K79" s="26">
        <v>1</v>
      </c>
      <c r="L79" s="26">
        <v>0.0186</v>
      </c>
      <c r="M79" s="26">
        <v>0.001</v>
      </c>
      <c r="N79" s="26">
        <v>0.0176</v>
      </c>
      <c r="O79" s="26">
        <v>0.0792</v>
      </c>
      <c r="P79" s="26">
        <v>0.0026</v>
      </c>
      <c r="Q79" s="26">
        <v>0.0766</v>
      </c>
      <c r="R79" s="26" t="s">
        <v>199</v>
      </c>
      <c r="S79" s="26" t="s">
        <v>200</v>
      </c>
      <c r="T79" s="26" t="s">
        <v>199</v>
      </c>
      <c r="U79" s="26" t="s">
        <v>200</v>
      </c>
      <c r="V79" s="26"/>
      <c r="W79" s="40"/>
      <c r="X79" s="40"/>
      <c r="Y79" s="40"/>
      <c r="Z79" s="40"/>
      <c r="AA79" s="40"/>
      <c r="AB79" s="40"/>
      <c r="AC79" s="40"/>
      <c r="AD79" s="40"/>
      <c r="AE79" s="40"/>
      <c r="AF79" s="40"/>
      <c r="AG79" s="40"/>
      <c r="AH79" s="40"/>
      <c r="AI79" s="40"/>
      <c r="AJ79" s="40"/>
      <c r="AK79" s="40"/>
      <c r="AL79" s="40"/>
    </row>
    <row r="80" s="2" customFormat="1" ht="70" customHeight="1" spans="1:38">
      <c r="A80" s="23">
        <v>73</v>
      </c>
      <c r="B80" s="26" t="s">
        <v>416</v>
      </c>
      <c r="C80" s="26" t="s">
        <v>411</v>
      </c>
      <c r="D80" s="26" t="s">
        <v>100</v>
      </c>
      <c r="E80" s="26" t="s">
        <v>417</v>
      </c>
      <c r="F80" s="27" t="s">
        <v>418</v>
      </c>
      <c r="G80" s="28">
        <v>23</v>
      </c>
      <c r="H80" s="27" t="s">
        <v>419</v>
      </c>
      <c r="I80" s="27" t="s">
        <v>420</v>
      </c>
      <c r="J80" s="26"/>
      <c r="K80" s="26">
        <v>2</v>
      </c>
      <c r="L80" s="26">
        <v>0.0613</v>
      </c>
      <c r="M80" s="26">
        <v>0.0019</v>
      </c>
      <c r="N80" s="26">
        <v>0.0594</v>
      </c>
      <c r="O80" s="26">
        <v>0.2483</v>
      </c>
      <c r="P80" s="26">
        <v>0.0054</v>
      </c>
      <c r="Q80" s="26">
        <v>0.2429</v>
      </c>
      <c r="R80" s="26" t="s">
        <v>221</v>
      </c>
      <c r="S80" s="26" t="s">
        <v>222</v>
      </c>
      <c r="T80" s="26" t="s">
        <v>221</v>
      </c>
      <c r="U80" s="26" t="s">
        <v>222</v>
      </c>
      <c r="V80" s="26"/>
      <c r="W80" s="40"/>
      <c r="X80" s="40"/>
      <c r="Y80" s="40"/>
      <c r="Z80" s="40"/>
      <c r="AA80" s="40"/>
      <c r="AB80" s="40"/>
      <c r="AC80" s="40"/>
      <c r="AD80" s="40"/>
      <c r="AE80" s="40"/>
      <c r="AF80" s="40"/>
      <c r="AG80" s="40"/>
      <c r="AH80" s="40"/>
      <c r="AI80" s="40"/>
      <c r="AJ80" s="40"/>
      <c r="AK80" s="40"/>
      <c r="AL80" s="40"/>
    </row>
    <row r="81" s="2" customFormat="1" ht="70" customHeight="1" spans="1:38">
      <c r="A81" s="26">
        <v>74</v>
      </c>
      <c r="B81" s="26" t="s">
        <v>421</v>
      </c>
      <c r="C81" s="26" t="s">
        <v>30</v>
      </c>
      <c r="D81" s="26" t="s">
        <v>100</v>
      </c>
      <c r="E81" s="26" t="s">
        <v>422</v>
      </c>
      <c r="F81" s="27" t="s">
        <v>423</v>
      </c>
      <c r="G81" s="28">
        <v>60</v>
      </c>
      <c r="H81" s="27" t="s">
        <v>424</v>
      </c>
      <c r="I81" s="27" t="s">
        <v>425</v>
      </c>
      <c r="J81" s="26"/>
      <c r="K81" s="26">
        <v>1</v>
      </c>
      <c r="L81" s="26">
        <v>0.1071</v>
      </c>
      <c r="M81" s="26">
        <v>0.0025</v>
      </c>
      <c r="N81" s="26">
        <v>0.1046</v>
      </c>
      <c r="O81" s="49">
        <v>0.438</v>
      </c>
      <c r="P81" s="26">
        <v>0.0083</v>
      </c>
      <c r="Q81" s="26">
        <v>0.4297</v>
      </c>
      <c r="R81" s="26" t="s">
        <v>221</v>
      </c>
      <c r="S81" s="26" t="s">
        <v>222</v>
      </c>
      <c r="T81" s="26" t="s">
        <v>221</v>
      </c>
      <c r="U81" s="26" t="s">
        <v>222</v>
      </c>
      <c r="V81" s="26"/>
      <c r="W81" s="40"/>
      <c r="X81" s="40"/>
      <c r="Y81" s="40"/>
      <c r="Z81" s="40"/>
      <c r="AA81" s="40"/>
      <c r="AB81" s="40"/>
      <c r="AC81" s="40"/>
      <c r="AD81" s="40"/>
      <c r="AE81" s="40"/>
      <c r="AF81" s="40"/>
      <c r="AG81" s="40"/>
      <c r="AH81" s="40"/>
      <c r="AI81" s="40"/>
      <c r="AJ81" s="40"/>
      <c r="AK81" s="40"/>
      <c r="AL81" s="40"/>
    </row>
    <row r="82" s="2" customFormat="1" ht="64" customHeight="1" spans="1:38">
      <c r="A82" s="23">
        <v>75</v>
      </c>
      <c r="B82" s="26" t="s">
        <v>426</v>
      </c>
      <c r="C82" s="26" t="s">
        <v>30</v>
      </c>
      <c r="D82" s="26" t="s">
        <v>100</v>
      </c>
      <c r="E82" s="26" t="s">
        <v>427</v>
      </c>
      <c r="F82" s="27" t="s">
        <v>428</v>
      </c>
      <c r="G82" s="28">
        <v>66</v>
      </c>
      <c r="H82" s="27" t="s">
        <v>429</v>
      </c>
      <c r="I82" s="27" t="s">
        <v>430</v>
      </c>
      <c r="J82" s="26"/>
      <c r="K82" s="26">
        <v>1</v>
      </c>
      <c r="L82" s="26">
        <v>0.0425</v>
      </c>
      <c r="M82" s="26">
        <v>0.0014</v>
      </c>
      <c r="N82" s="26">
        <v>0.0411</v>
      </c>
      <c r="O82" s="26">
        <v>0.1697</v>
      </c>
      <c r="P82" s="26">
        <v>0.0036</v>
      </c>
      <c r="Q82" s="26">
        <v>0.1661</v>
      </c>
      <c r="R82" s="26" t="s">
        <v>236</v>
      </c>
      <c r="S82" s="26" t="s">
        <v>237</v>
      </c>
      <c r="T82" s="26" t="s">
        <v>236</v>
      </c>
      <c r="U82" s="26" t="s">
        <v>237</v>
      </c>
      <c r="V82" s="26"/>
      <c r="W82" s="40"/>
      <c r="X82" s="40"/>
      <c r="Y82" s="40"/>
      <c r="Z82" s="40"/>
      <c r="AA82" s="40"/>
      <c r="AB82" s="40"/>
      <c r="AC82" s="40"/>
      <c r="AD82" s="40"/>
      <c r="AE82" s="40"/>
      <c r="AF82" s="40"/>
      <c r="AG82" s="40"/>
      <c r="AH82" s="40"/>
      <c r="AI82" s="40"/>
      <c r="AJ82" s="40"/>
      <c r="AK82" s="40"/>
      <c r="AL82" s="40"/>
    </row>
    <row r="83" s="2" customFormat="1" ht="68" customHeight="1" spans="1:38">
      <c r="A83" s="26">
        <v>76</v>
      </c>
      <c r="B83" s="26" t="s">
        <v>431</v>
      </c>
      <c r="C83" s="26" t="s">
        <v>411</v>
      </c>
      <c r="D83" s="26" t="s">
        <v>100</v>
      </c>
      <c r="E83" s="26" t="s">
        <v>432</v>
      </c>
      <c r="F83" s="27" t="s">
        <v>433</v>
      </c>
      <c r="G83" s="28">
        <v>35</v>
      </c>
      <c r="H83" s="27" t="s">
        <v>434</v>
      </c>
      <c r="I83" s="27" t="s">
        <v>435</v>
      </c>
      <c r="J83" s="26"/>
      <c r="K83" s="26">
        <v>1</v>
      </c>
      <c r="L83" s="26">
        <v>0.0338</v>
      </c>
      <c r="M83" s="26">
        <v>0.0121</v>
      </c>
      <c r="N83" s="26">
        <v>0.0217</v>
      </c>
      <c r="O83" s="26">
        <v>0.1381</v>
      </c>
      <c r="P83" s="26">
        <v>0.0456</v>
      </c>
      <c r="Q83" s="26">
        <v>0.0925</v>
      </c>
      <c r="R83" s="26" t="s">
        <v>436</v>
      </c>
      <c r="S83" s="26" t="s">
        <v>237</v>
      </c>
      <c r="T83" s="26" t="s">
        <v>436</v>
      </c>
      <c r="U83" s="26" t="s">
        <v>237</v>
      </c>
      <c r="V83" s="26"/>
      <c r="W83" s="40"/>
      <c r="X83" s="40"/>
      <c r="Y83" s="40"/>
      <c r="Z83" s="40"/>
      <c r="AA83" s="40"/>
      <c r="AB83" s="40"/>
      <c r="AC83" s="40"/>
      <c r="AD83" s="40"/>
      <c r="AE83" s="40"/>
      <c r="AF83" s="40"/>
      <c r="AG83" s="40"/>
      <c r="AH83" s="40"/>
      <c r="AI83" s="40"/>
      <c r="AJ83" s="40"/>
      <c r="AK83" s="40"/>
      <c r="AL83" s="40"/>
    </row>
    <row r="84" s="2" customFormat="1" ht="102" customHeight="1" spans="1:38">
      <c r="A84" s="23">
        <v>77</v>
      </c>
      <c r="B84" s="26" t="s">
        <v>437</v>
      </c>
      <c r="C84" s="26" t="s">
        <v>30</v>
      </c>
      <c r="D84" s="26" t="s">
        <v>100</v>
      </c>
      <c r="E84" s="26" t="s">
        <v>438</v>
      </c>
      <c r="F84" s="27" t="s">
        <v>439</v>
      </c>
      <c r="G84" s="28">
        <v>70</v>
      </c>
      <c r="H84" s="27" t="s">
        <v>440</v>
      </c>
      <c r="I84" s="27" t="s">
        <v>441</v>
      </c>
      <c r="J84" s="26"/>
      <c r="K84" s="26">
        <v>1</v>
      </c>
      <c r="L84" s="26">
        <v>0.032</v>
      </c>
      <c r="M84" s="26">
        <v>0.0164</v>
      </c>
      <c r="N84" s="26">
        <v>0.0156</v>
      </c>
      <c r="O84" s="26">
        <v>0.112</v>
      </c>
      <c r="P84" s="26">
        <v>0.0644</v>
      </c>
      <c r="Q84" s="26">
        <v>0.0506</v>
      </c>
      <c r="R84" s="26" t="s">
        <v>442</v>
      </c>
      <c r="S84" s="26" t="s">
        <v>254</v>
      </c>
      <c r="T84" s="26" t="s">
        <v>442</v>
      </c>
      <c r="U84" s="26" t="s">
        <v>254</v>
      </c>
      <c r="V84" s="26"/>
      <c r="W84" s="40"/>
      <c r="X84" s="40"/>
      <c r="Y84" s="40"/>
      <c r="Z84" s="40"/>
      <c r="AA84" s="40"/>
      <c r="AB84" s="40"/>
      <c r="AC84" s="40"/>
      <c r="AD84" s="40"/>
      <c r="AE84" s="40"/>
      <c r="AF84" s="40"/>
      <c r="AG84" s="40"/>
      <c r="AH84" s="40"/>
      <c r="AI84" s="40"/>
      <c r="AJ84" s="40"/>
      <c r="AK84" s="40"/>
      <c r="AL84" s="40"/>
    </row>
    <row r="85" s="2" customFormat="1" ht="66" customHeight="1" spans="1:38">
      <c r="A85" s="26">
        <v>78</v>
      </c>
      <c r="B85" s="26" t="s">
        <v>443</v>
      </c>
      <c r="C85" s="26" t="s">
        <v>30</v>
      </c>
      <c r="D85" s="26" t="s">
        <v>100</v>
      </c>
      <c r="E85" s="26" t="s">
        <v>444</v>
      </c>
      <c r="F85" s="27" t="s">
        <v>445</v>
      </c>
      <c r="G85" s="28">
        <v>74</v>
      </c>
      <c r="H85" s="27" t="s">
        <v>446</v>
      </c>
      <c r="I85" s="27" t="s">
        <v>447</v>
      </c>
      <c r="J85" s="26"/>
      <c r="K85" s="26">
        <v>2</v>
      </c>
      <c r="L85" s="26">
        <v>0.0913</v>
      </c>
      <c r="M85" s="26">
        <v>0.0029</v>
      </c>
      <c r="N85" s="26">
        <v>0.0884</v>
      </c>
      <c r="O85" s="26">
        <v>0.2826</v>
      </c>
      <c r="P85" s="26">
        <v>0.007</v>
      </c>
      <c r="Q85" s="26">
        <v>0.2756</v>
      </c>
      <c r="R85" s="26" t="s">
        <v>272</v>
      </c>
      <c r="S85" s="26" t="s">
        <v>273</v>
      </c>
      <c r="T85" s="26" t="s">
        <v>272</v>
      </c>
      <c r="U85" s="26" t="s">
        <v>273</v>
      </c>
      <c r="V85" s="26"/>
      <c r="W85" s="40"/>
      <c r="X85" s="40"/>
      <c r="Y85" s="40"/>
      <c r="Z85" s="40"/>
      <c r="AA85" s="40"/>
      <c r="AB85" s="40"/>
      <c r="AC85" s="40"/>
      <c r="AD85" s="40"/>
      <c r="AE85" s="40"/>
      <c r="AF85" s="40"/>
      <c r="AG85" s="40"/>
      <c r="AH85" s="40"/>
      <c r="AI85" s="40"/>
      <c r="AJ85" s="40"/>
      <c r="AK85" s="40"/>
      <c r="AL85" s="40"/>
    </row>
    <row r="86" s="2" customFormat="1" ht="53" customHeight="1" spans="1:38">
      <c r="A86" s="23">
        <v>79</v>
      </c>
      <c r="B86" s="26" t="s">
        <v>448</v>
      </c>
      <c r="C86" s="26" t="s">
        <v>30</v>
      </c>
      <c r="D86" s="26" t="s">
        <v>100</v>
      </c>
      <c r="E86" s="26" t="s">
        <v>449</v>
      </c>
      <c r="F86" s="27" t="s">
        <v>450</v>
      </c>
      <c r="G86" s="28">
        <v>56</v>
      </c>
      <c r="H86" s="27" t="s">
        <v>451</v>
      </c>
      <c r="I86" s="27" t="s">
        <v>451</v>
      </c>
      <c r="J86" s="26"/>
      <c r="K86" s="26">
        <v>1</v>
      </c>
      <c r="L86" s="26">
        <v>0.0185</v>
      </c>
      <c r="M86" s="26">
        <v>0.0008</v>
      </c>
      <c r="N86" s="26">
        <v>0.0177</v>
      </c>
      <c r="O86" s="26">
        <v>0.0709</v>
      </c>
      <c r="P86" s="26">
        <v>0.0024</v>
      </c>
      <c r="Q86" s="26">
        <v>0.0685</v>
      </c>
      <c r="R86" s="26" t="s">
        <v>288</v>
      </c>
      <c r="S86" s="26" t="s">
        <v>289</v>
      </c>
      <c r="T86" s="26" t="s">
        <v>288</v>
      </c>
      <c r="U86" s="26" t="s">
        <v>289</v>
      </c>
      <c r="V86" s="26"/>
      <c r="W86" s="40"/>
      <c r="X86" s="40"/>
      <c r="Y86" s="40"/>
      <c r="Z86" s="40"/>
      <c r="AA86" s="40"/>
      <c r="AB86" s="40"/>
      <c r="AC86" s="40"/>
      <c r="AD86" s="40"/>
      <c r="AE86" s="40"/>
      <c r="AF86" s="40"/>
      <c r="AG86" s="40"/>
      <c r="AH86" s="40"/>
      <c r="AI86" s="40"/>
      <c r="AJ86" s="40"/>
      <c r="AK86" s="40"/>
      <c r="AL86" s="40"/>
    </row>
    <row r="87" s="2" customFormat="1" ht="104" customHeight="1" spans="1:38">
      <c r="A87" s="26">
        <v>80</v>
      </c>
      <c r="B87" s="29" t="s">
        <v>452</v>
      </c>
      <c r="C87" s="29" t="s">
        <v>30</v>
      </c>
      <c r="D87" s="29" t="s">
        <v>453</v>
      </c>
      <c r="E87" s="29" t="s">
        <v>72</v>
      </c>
      <c r="F87" s="30" t="s">
        <v>454</v>
      </c>
      <c r="G87" s="50">
        <v>996</v>
      </c>
      <c r="H87" s="30" t="s">
        <v>455</v>
      </c>
      <c r="I87" s="30" t="s">
        <v>456</v>
      </c>
      <c r="J87" s="29"/>
      <c r="K87" s="29">
        <v>2</v>
      </c>
      <c r="L87" s="29">
        <v>0.25</v>
      </c>
      <c r="M87" s="29"/>
      <c r="N87" s="29">
        <v>0.25</v>
      </c>
      <c r="O87" s="29">
        <v>0.75</v>
      </c>
      <c r="P87" s="29"/>
      <c r="Q87" s="29">
        <v>0.75</v>
      </c>
      <c r="R87" s="29" t="s">
        <v>457</v>
      </c>
      <c r="S87" s="29" t="s">
        <v>458</v>
      </c>
      <c r="T87" s="29" t="s">
        <v>459</v>
      </c>
      <c r="U87" s="29" t="s">
        <v>460</v>
      </c>
      <c r="V87" s="26"/>
      <c r="W87" s="40"/>
      <c r="X87" s="40"/>
      <c r="Y87" s="40"/>
      <c r="Z87" s="40"/>
      <c r="AA87" s="40"/>
      <c r="AB87" s="40"/>
      <c r="AC87" s="40"/>
      <c r="AD87" s="40"/>
      <c r="AE87" s="40"/>
      <c r="AF87" s="40"/>
      <c r="AG87" s="40"/>
      <c r="AH87" s="40"/>
      <c r="AI87" s="40"/>
      <c r="AJ87" s="40"/>
      <c r="AK87" s="40"/>
      <c r="AL87" s="40"/>
    </row>
    <row r="88" s="2" customFormat="1" ht="42" customHeight="1" spans="1:38">
      <c r="A88" s="26"/>
      <c r="B88" s="51" t="s">
        <v>461</v>
      </c>
      <c r="C88" s="52"/>
      <c r="D88" s="52"/>
      <c r="E88" s="52"/>
      <c r="F88" s="53"/>
      <c r="G88" s="54">
        <f>SUM(G89:G95)</f>
        <v>865</v>
      </c>
      <c r="H88" s="44"/>
      <c r="I88" s="44"/>
      <c r="J88" s="43"/>
      <c r="K88" s="43"/>
      <c r="L88" s="43"/>
      <c r="M88" s="43"/>
      <c r="N88" s="43"/>
      <c r="O88" s="43"/>
      <c r="P88" s="43"/>
      <c r="Q88" s="43"/>
      <c r="R88" s="43"/>
      <c r="S88" s="43"/>
      <c r="T88" s="43"/>
      <c r="U88" s="43"/>
      <c r="V88" s="43"/>
      <c r="W88" s="40"/>
      <c r="X88" s="40"/>
      <c r="Y88" s="40"/>
      <c r="Z88" s="40"/>
      <c r="AA88" s="40"/>
      <c r="AB88" s="40"/>
      <c r="AC88" s="40"/>
      <c r="AD88" s="40"/>
      <c r="AE88" s="40"/>
      <c r="AF88" s="40"/>
      <c r="AG88" s="40"/>
      <c r="AH88" s="40"/>
      <c r="AI88" s="40"/>
      <c r="AJ88" s="40"/>
      <c r="AK88" s="40"/>
      <c r="AL88" s="40"/>
    </row>
    <row r="89" s="2" customFormat="1" ht="132" customHeight="1" spans="1:38">
      <c r="A89" s="26">
        <v>81</v>
      </c>
      <c r="B89" s="26" t="s">
        <v>462</v>
      </c>
      <c r="C89" s="26" t="s">
        <v>263</v>
      </c>
      <c r="D89" s="26" t="s">
        <v>100</v>
      </c>
      <c r="E89" s="26" t="s">
        <v>463</v>
      </c>
      <c r="F89" s="27" t="s">
        <v>464</v>
      </c>
      <c r="G89" s="28">
        <v>196</v>
      </c>
      <c r="H89" s="27" t="s">
        <v>465</v>
      </c>
      <c r="I89" s="27" t="s">
        <v>465</v>
      </c>
      <c r="J89" s="26">
        <v>19</v>
      </c>
      <c r="K89" s="26">
        <v>153</v>
      </c>
      <c r="L89" s="26">
        <v>0.65</v>
      </c>
      <c r="M89" s="26">
        <v>0.65</v>
      </c>
      <c r="N89" s="26"/>
      <c r="O89" s="26"/>
      <c r="P89" s="26">
        <v>1.3</v>
      </c>
      <c r="Q89" s="26"/>
      <c r="R89" s="26" t="s">
        <v>304</v>
      </c>
      <c r="S89" s="26" t="s">
        <v>361</v>
      </c>
      <c r="T89" s="26" t="s">
        <v>466</v>
      </c>
      <c r="U89" s="26" t="s">
        <v>467</v>
      </c>
      <c r="V89" s="26" t="s">
        <v>468</v>
      </c>
      <c r="W89" s="40"/>
      <c r="X89" s="40"/>
      <c r="Y89" s="40"/>
      <c r="Z89" s="40"/>
      <c r="AA89" s="40"/>
      <c r="AB89" s="40"/>
      <c r="AC89" s="40"/>
      <c r="AD89" s="40"/>
      <c r="AE89" s="40"/>
      <c r="AF89" s="40"/>
      <c r="AG89" s="40"/>
      <c r="AH89" s="40"/>
      <c r="AI89" s="40"/>
      <c r="AJ89" s="40"/>
      <c r="AK89" s="40"/>
      <c r="AL89" s="40"/>
    </row>
    <row r="90" s="2" customFormat="1" ht="130" customHeight="1" spans="1:38">
      <c r="A90" s="26">
        <v>82</v>
      </c>
      <c r="B90" s="26" t="s">
        <v>469</v>
      </c>
      <c r="C90" s="26" t="s">
        <v>263</v>
      </c>
      <c r="D90" s="26" t="s">
        <v>100</v>
      </c>
      <c r="E90" s="26" t="s">
        <v>463</v>
      </c>
      <c r="F90" s="27" t="s">
        <v>470</v>
      </c>
      <c r="G90" s="28">
        <v>40</v>
      </c>
      <c r="H90" s="27" t="s">
        <v>465</v>
      </c>
      <c r="I90" s="27" t="s">
        <v>465</v>
      </c>
      <c r="J90" s="26">
        <v>19</v>
      </c>
      <c r="K90" s="26">
        <v>153</v>
      </c>
      <c r="L90" s="26">
        <v>0.65</v>
      </c>
      <c r="M90" s="26">
        <v>0.65</v>
      </c>
      <c r="N90" s="26"/>
      <c r="O90" s="26"/>
      <c r="P90" s="26">
        <v>1.3</v>
      </c>
      <c r="Q90" s="26"/>
      <c r="R90" s="26" t="s">
        <v>304</v>
      </c>
      <c r="S90" s="26" t="s">
        <v>361</v>
      </c>
      <c r="T90" s="26" t="s">
        <v>466</v>
      </c>
      <c r="U90" s="26" t="s">
        <v>467</v>
      </c>
      <c r="V90" s="26" t="s">
        <v>468</v>
      </c>
      <c r="W90" s="40"/>
      <c r="X90" s="40"/>
      <c r="Y90" s="40"/>
      <c r="Z90" s="40"/>
      <c r="AA90" s="40"/>
      <c r="AB90" s="40"/>
      <c r="AC90" s="40"/>
      <c r="AD90" s="40"/>
      <c r="AE90" s="40"/>
      <c r="AF90" s="40"/>
      <c r="AG90" s="40"/>
      <c r="AH90" s="40"/>
      <c r="AI90" s="40"/>
      <c r="AJ90" s="40"/>
      <c r="AK90" s="40"/>
      <c r="AL90" s="40"/>
    </row>
    <row r="91" s="2" customFormat="1" ht="102" customHeight="1" spans="1:38">
      <c r="A91" s="26">
        <v>83</v>
      </c>
      <c r="B91" s="26" t="s">
        <v>471</v>
      </c>
      <c r="C91" s="26" t="s">
        <v>263</v>
      </c>
      <c r="D91" s="26" t="s">
        <v>100</v>
      </c>
      <c r="E91" s="26" t="s">
        <v>463</v>
      </c>
      <c r="F91" s="27" t="s">
        <v>472</v>
      </c>
      <c r="G91" s="28">
        <v>69</v>
      </c>
      <c r="H91" s="27" t="s">
        <v>473</v>
      </c>
      <c r="I91" s="27" t="s">
        <v>474</v>
      </c>
      <c r="J91" s="26">
        <v>19</v>
      </c>
      <c r="K91" s="26">
        <v>153</v>
      </c>
      <c r="L91" s="26">
        <v>0.65</v>
      </c>
      <c r="M91" s="26">
        <v>0.65</v>
      </c>
      <c r="N91" s="26"/>
      <c r="O91" s="26"/>
      <c r="P91" s="26">
        <v>1.3</v>
      </c>
      <c r="Q91" s="26"/>
      <c r="R91" s="26" t="s">
        <v>304</v>
      </c>
      <c r="S91" s="26" t="s">
        <v>361</v>
      </c>
      <c r="T91" s="26" t="s">
        <v>466</v>
      </c>
      <c r="U91" s="26" t="s">
        <v>467</v>
      </c>
      <c r="V91" s="26" t="s">
        <v>468</v>
      </c>
      <c r="W91" s="40"/>
      <c r="X91" s="40"/>
      <c r="Y91" s="40"/>
      <c r="Z91" s="40"/>
      <c r="AA91" s="40"/>
      <c r="AB91" s="40"/>
      <c r="AC91" s="40"/>
      <c r="AD91" s="40"/>
      <c r="AE91" s="40"/>
      <c r="AF91" s="40"/>
      <c r="AG91" s="40"/>
      <c r="AH91" s="40"/>
      <c r="AI91" s="40"/>
      <c r="AJ91" s="40"/>
      <c r="AK91" s="40"/>
      <c r="AL91" s="40"/>
    </row>
    <row r="92" s="2" customFormat="1" ht="102" customHeight="1" spans="1:38">
      <c r="A92" s="26">
        <v>84</v>
      </c>
      <c r="B92" s="26" t="s">
        <v>475</v>
      </c>
      <c r="C92" s="26" t="s">
        <v>30</v>
      </c>
      <c r="D92" s="26" t="s">
        <v>100</v>
      </c>
      <c r="E92" s="26" t="s">
        <v>463</v>
      </c>
      <c r="F92" s="27" t="s">
        <v>476</v>
      </c>
      <c r="G92" s="28">
        <v>169.8</v>
      </c>
      <c r="H92" s="27" t="s">
        <v>473</v>
      </c>
      <c r="I92" s="27" t="s">
        <v>473</v>
      </c>
      <c r="J92" s="26">
        <v>19</v>
      </c>
      <c r="K92" s="26">
        <v>153</v>
      </c>
      <c r="L92" s="26">
        <v>0.65</v>
      </c>
      <c r="M92" s="26">
        <v>0.65</v>
      </c>
      <c r="N92" s="26"/>
      <c r="O92" s="26"/>
      <c r="P92" s="26">
        <v>1.3</v>
      </c>
      <c r="Q92" s="26"/>
      <c r="R92" s="26" t="s">
        <v>304</v>
      </c>
      <c r="S92" s="26" t="s">
        <v>361</v>
      </c>
      <c r="T92" s="26" t="s">
        <v>466</v>
      </c>
      <c r="U92" s="26" t="s">
        <v>467</v>
      </c>
      <c r="V92" s="26" t="s">
        <v>468</v>
      </c>
      <c r="W92" s="40"/>
      <c r="X92" s="40"/>
      <c r="Y92" s="40"/>
      <c r="Z92" s="40"/>
      <c r="AA92" s="40"/>
      <c r="AB92" s="40"/>
      <c r="AC92" s="40"/>
      <c r="AD92" s="40"/>
      <c r="AE92" s="40"/>
      <c r="AF92" s="40"/>
      <c r="AG92" s="40"/>
      <c r="AH92" s="40"/>
      <c r="AI92" s="40"/>
      <c r="AJ92" s="40"/>
      <c r="AK92" s="40"/>
      <c r="AL92" s="40"/>
    </row>
    <row r="93" s="2" customFormat="1" ht="83" customHeight="1" spans="1:38">
      <c r="A93" s="26">
        <v>85</v>
      </c>
      <c r="B93" s="26" t="s">
        <v>477</v>
      </c>
      <c r="C93" s="26" t="s">
        <v>30</v>
      </c>
      <c r="D93" s="26" t="s">
        <v>257</v>
      </c>
      <c r="E93" s="26" t="s">
        <v>352</v>
      </c>
      <c r="F93" s="27" t="s">
        <v>478</v>
      </c>
      <c r="G93" s="28">
        <v>200</v>
      </c>
      <c r="H93" s="27" t="s">
        <v>479</v>
      </c>
      <c r="I93" s="27" t="s">
        <v>355</v>
      </c>
      <c r="J93" s="26">
        <v>19</v>
      </c>
      <c r="K93" s="26">
        <v>153</v>
      </c>
      <c r="L93" s="26">
        <v>0.1086</v>
      </c>
      <c r="M93" s="26">
        <v>0.1086</v>
      </c>
      <c r="N93" s="26"/>
      <c r="O93" s="26">
        <v>0.1086</v>
      </c>
      <c r="P93" s="26">
        <v>0.1086</v>
      </c>
      <c r="Q93" s="26"/>
      <c r="R93" s="26" t="s">
        <v>329</v>
      </c>
      <c r="S93" s="26" t="s">
        <v>361</v>
      </c>
      <c r="T93" s="26" t="s">
        <v>352</v>
      </c>
      <c r="U93" s="26"/>
      <c r="V93" s="26"/>
      <c r="W93" s="40"/>
      <c r="X93" s="40"/>
      <c r="Y93" s="40"/>
      <c r="Z93" s="40"/>
      <c r="AA93" s="40"/>
      <c r="AB93" s="40"/>
      <c r="AC93" s="40"/>
      <c r="AD93" s="40"/>
      <c r="AE93" s="40"/>
      <c r="AF93" s="40"/>
      <c r="AG93" s="40"/>
      <c r="AH93" s="40"/>
      <c r="AI93" s="40"/>
      <c r="AJ93" s="40"/>
      <c r="AK93" s="40"/>
      <c r="AL93" s="40"/>
    </row>
    <row r="94" s="2" customFormat="1" ht="102" customHeight="1" spans="1:38">
      <c r="A94" s="26">
        <v>86</v>
      </c>
      <c r="B94" s="26" t="s">
        <v>480</v>
      </c>
      <c r="C94" s="26" t="s">
        <v>30</v>
      </c>
      <c r="D94" s="26" t="s">
        <v>257</v>
      </c>
      <c r="E94" s="26" t="s">
        <v>352</v>
      </c>
      <c r="F94" s="26" t="s">
        <v>481</v>
      </c>
      <c r="G94" s="28">
        <v>86.4</v>
      </c>
      <c r="H94" s="27" t="s">
        <v>482</v>
      </c>
      <c r="I94" s="27" t="s">
        <v>483</v>
      </c>
      <c r="J94" s="26">
        <v>18</v>
      </c>
      <c r="K94" s="26">
        <v>102</v>
      </c>
      <c r="L94" s="26">
        <v>0.012</v>
      </c>
      <c r="M94" s="26">
        <v>0.004</v>
      </c>
      <c r="N94" s="26">
        <v>0.008</v>
      </c>
      <c r="O94" s="26">
        <v>0.012</v>
      </c>
      <c r="P94" s="26">
        <v>0.004</v>
      </c>
      <c r="Q94" s="26">
        <v>0.008</v>
      </c>
      <c r="R94" s="26" t="s">
        <v>329</v>
      </c>
      <c r="S94" s="26" t="s">
        <v>361</v>
      </c>
      <c r="T94" s="26" t="s">
        <v>484</v>
      </c>
      <c r="U94" s="26" t="s">
        <v>485</v>
      </c>
      <c r="V94" s="26"/>
      <c r="W94" s="40"/>
      <c r="X94" s="40"/>
      <c r="Y94" s="40"/>
      <c r="Z94" s="40"/>
      <c r="AA94" s="40"/>
      <c r="AB94" s="40"/>
      <c r="AC94" s="40"/>
      <c r="AD94" s="40"/>
      <c r="AE94" s="40"/>
      <c r="AF94" s="40"/>
      <c r="AG94" s="40"/>
      <c r="AH94" s="40"/>
      <c r="AI94" s="40"/>
      <c r="AJ94" s="40"/>
      <c r="AK94" s="40"/>
      <c r="AL94" s="40"/>
    </row>
    <row r="95" s="2" customFormat="1" ht="223" customHeight="1" spans="1:38">
      <c r="A95" s="26">
        <v>87</v>
      </c>
      <c r="B95" s="29" t="s">
        <v>486</v>
      </c>
      <c r="C95" s="29" t="s">
        <v>30</v>
      </c>
      <c r="D95" s="29" t="s">
        <v>100</v>
      </c>
      <c r="E95" s="29" t="s">
        <v>72</v>
      </c>
      <c r="F95" s="30" t="s">
        <v>487</v>
      </c>
      <c r="G95" s="50">
        <v>103.8</v>
      </c>
      <c r="H95" s="30" t="s">
        <v>488</v>
      </c>
      <c r="I95" s="30" t="s">
        <v>489</v>
      </c>
      <c r="J95" s="29">
        <v>18</v>
      </c>
      <c r="K95" s="29">
        <v>154</v>
      </c>
      <c r="L95" s="29">
        <v>0.0173</v>
      </c>
      <c r="M95" s="29">
        <v>0.0018</v>
      </c>
      <c r="N95" s="29">
        <v>0.0155</v>
      </c>
      <c r="O95" s="29">
        <v>0.0173</v>
      </c>
      <c r="P95" s="29">
        <v>0.0018</v>
      </c>
      <c r="Q95" s="29">
        <v>0.0155</v>
      </c>
      <c r="R95" s="29" t="s">
        <v>329</v>
      </c>
      <c r="S95" s="29" t="s">
        <v>361</v>
      </c>
      <c r="T95" s="29" t="s">
        <v>490</v>
      </c>
      <c r="U95" s="29" t="s">
        <v>491</v>
      </c>
      <c r="V95" s="26"/>
      <c r="W95" s="40"/>
      <c r="X95" s="40"/>
      <c r="Y95" s="40"/>
      <c r="Z95" s="40"/>
      <c r="AA95" s="40"/>
      <c r="AB95" s="40"/>
      <c r="AC95" s="40"/>
      <c r="AD95" s="40"/>
      <c r="AE95" s="40"/>
      <c r="AF95" s="40"/>
      <c r="AG95" s="40"/>
      <c r="AH95" s="40"/>
      <c r="AI95" s="40"/>
      <c r="AJ95" s="40"/>
      <c r="AK95" s="40"/>
      <c r="AL95" s="40"/>
    </row>
    <row r="96" s="2" customFormat="1" ht="52" customHeight="1" spans="1:38">
      <c r="A96" s="26"/>
      <c r="B96" s="51" t="s">
        <v>492</v>
      </c>
      <c r="C96" s="52"/>
      <c r="D96" s="52"/>
      <c r="E96" s="52"/>
      <c r="F96" s="53"/>
      <c r="G96" s="55">
        <f>SUM(G97:G100)</f>
        <v>339.12</v>
      </c>
      <c r="H96" s="43"/>
      <c r="I96" s="43"/>
      <c r="J96" s="43"/>
      <c r="K96" s="43"/>
      <c r="L96" s="43"/>
      <c r="M96" s="43"/>
      <c r="N96" s="43"/>
      <c r="O96" s="43"/>
      <c r="P96" s="43"/>
      <c r="Q96" s="43"/>
      <c r="R96" s="43"/>
      <c r="S96" s="43"/>
      <c r="T96" s="43"/>
      <c r="U96" s="43"/>
      <c r="V96" s="43"/>
      <c r="W96" s="40"/>
      <c r="X96" s="40"/>
      <c r="Y96" s="40"/>
      <c r="Z96" s="40"/>
      <c r="AA96" s="40"/>
      <c r="AB96" s="40"/>
      <c r="AC96" s="40"/>
      <c r="AD96" s="40"/>
      <c r="AE96" s="40"/>
      <c r="AF96" s="40"/>
      <c r="AG96" s="40"/>
      <c r="AH96" s="40"/>
      <c r="AI96" s="40"/>
      <c r="AJ96" s="40"/>
      <c r="AK96" s="40"/>
      <c r="AL96" s="40"/>
    </row>
    <row r="97" s="2" customFormat="1" ht="102" customHeight="1" spans="1:38">
      <c r="A97" s="26">
        <v>88</v>
      </c>
      <c r="B97" s="26" t="s">
        <v>493</v>
      </c>
      <c r="C97" s="26" t="s">
        <v>256</v>
      </c>
      <c r="D97" s="26" t="s">
        <v>100</v>
      </c>
      <c r="E97" s="26" t="s">
        <v>494</v>
      </c>
      <c r="F97" s="27" t="s">
        <v>495</v>
      </c>
      <c r="G97" s="28">
        <v>141.99</v>
      </c>
      <c r="H97" s="27" t="s">
        <v>496</v>
      </c>
      <c r="I97" s="27" t="s">
        <v>497</v>
      </c>
      <c r="J97" s="26">
        <v>2</v>
      </c>
      <c r="K97" s="26">
        <v>2</v>
      </c>
      <c r="L97" s="26">
        <v>0.1202</v>
      </c>
      <c r="M97" s="26">
        <v>0.0237</v>
      </c>
      <c r="N97" s="26">
        <v>0.0965</v>
      </c>
      <c r="O97" s="26">
        <v>0.4568</v>
      </c>
      <c r="P97" s="26">
        <v>0.0601</v>
      </c>
      <c r="Q97" s="26">
        <v>0.3967</v>
      </c>
      <c r="R97" s="26" t="s">
        <v>498</v>
      </c>
      <c r="S97" s="26" t="s">
        <v>273</v>
      </c>
      <c r="T97" s="26" t="s">
        <v>499</v>
      </c>
      <c r="U97" s="26" t="s">
        <v>500</v>
      </c>
      <c r="V97" s="26" t="s">
        <v>501</v>
      </c>
      <c r="W97" s="40"/>
      <c r="X97" s="40"/>
      <c r="Y97" s="40"/>
      <c r="Z97" s="40"/>
      <c r="AA97" s="40"/>
      <c r="AB97" s="40"/>
      <c r="AC97" s="40"/>
      <c r="AD97" s="40"/>
      <c r="AE97" s="40"/>
      <c r="AF97" s="40"/>
      <c r="AG97" s="40"/>
      <c r="AH97" s="40"/>
      <c r="AI97" s="40"/>
      <c r="AJ97" s="40"/>
      <c r="AK97" s="40"/>
      <c r="AL97" s="40"/>
    </row>
    <row r="98" s="2" customFormat="1" ht="102" customHeight="1" spans="1:38">
      <c r="A98" s="26">
        <v>89</v>
      </c>
      <c r="B98" s="26" t="s">
        <v>502</v>
      </c>
      <c r="C98" s="26" t="s">
        <v>256</v>
      </c>
      <c r="D98" s="26" t="s">
        <v>100</v>
      </c>
      <c r="E98" s="26" t="s">
        <v>503</v>
      </c>
      <c r="F98" s="27" t="s">
        <v>504</v>
      </c>
      <c r="G98" s="28">
        <v>107.13</v>
      </c>
      <c r="H98" s="27" t="s">
        <v>505</v>
      </c>
      <c r="I98" s="27" t="s">
        <v>497</v>
      </c>
      <c r="J98" s="26"/>
      <c r="K98" s="26">
        <v>1</v>
      </c>
      <c r="L98" s="26">
        <v>0.0431</v>
      </c>
      <c r="M98" s="26">
        <v>0.0007</v>
      </c>
      <c r="N98" s="26">
        <v>0.0424</v>
      </c>
      <c r="O98" s="26">
        <v>0.1076</v>
      </c>
      <c r="P98" s="26">
        <v>0.0023</v>
      </c>
      <c r="Q98" s="26">
        <v>0.1053</v>
      </c>
      <c r="R98" s="26" t="s">
        <v>498</v>
      </c>
      <c r="S98" s="26" t="s">
        <v>273</v>
      </c>
      <c r="T98" s="26" t="s">
        <v>499</v>
      </c>
      <c r="U98" s="26" t="s">
        <v>500</v>
      </c>
      <c r="V98" s="26" t="s">
        <v>501</v>
      </c>
      <c r="W98" s="40"/>
      <c r="X98" s="40"/>
      <c r="Y98" s="40"/>
      <c r="Z98" s="40"/>
      <c r="AA98" s="40"/>
      <c r="AB98" s="40"/>
      <c r="AC98" s="40"/>
      <c r="AD98" s="40"/>
      <c r="AE98" s="40"/>
      <c r="AF98" s="40"/>
      <c r="AG98" s="40"/>
      <c r="AH98" s="40"/>
      <c r="AI98" s="40"/>
      <c r="AJ98" s="40"/>
      <c r="AK98" s="40"/>
      <c r="AL98" s="40"/>
    </row>
    <row r="99" s="2" customFormat="1" ht="102" customHeight="1" spans="1:38">
      <c r="A99" s="26">
        <v>90</v>
      </c>
      <c r="B99" s="26" t="s">
        <v>506</v>
      </c>
      <c r="C99" s="26" t="s">
        <v>411</v>
      </c>
      <c r="D99" s="26" t="s">
        <v>100</v>
      </c>
      <c r="E99" s="26" t="s">
        <v>507</v>
      </c>
      <c r="F99" s="27" t="s">
        <v>508</v>
      </c>
      <c r="G99" s="28">
        <v>42</v>
      </c>
      <c r="H99" s="27" t="s">
        <v>509</v>
      </c>
      <c r="I99" s="27" t="s">
        <v>510</v>
      </c>
      <c r="J99" s="26"/>
      <c r="K99" s="26">
        <v>2</v>
      </c>
      <c r="L99" s="26">
        <v>0.0478</v>
      </c>
      <c r="M99" s="26">
        <v>0.001</v>
      </c>
      <c r="N99" s="26">
        <v>0.0468</v>
      </c>
      <c r="O99" s="26">
        <v>0.1839</v>
      </c>
      <c r="P99" s="26">
        <v>0.0021</v>
      </c>
      <c r="Q99" s="26">
        <v>0.1818</v>
      </c>
      <c r="R99" s="26" t="s">
        <v>498</v>
      </c>
      <c r="S99" s="26" t="s">
        <v>273</v>
      </c>
      <c r="T99" s="26" t="s">
        <v>499</v>
      </c>
      <c r="U99" s="26" t="s">
        <v>500</v>
      </c>
      <c r="V99" s="26" t="s">
        <v>501</v>
      </c>
      <c r="W99" s="40"/>
      <c r="X99" s="40"/>
      <c r="Y99" s="40"/>
      <c r="Z99" s="40"/>
      <c r="AA99" s="40"/>
      <c r="AB99" s="40"/>
      <c r="AC99" s="40"/>
      <c r="AD99" s="40"/>
      <c r="AE99" s="40"/>
      <c r="AF99" s="40"/>
      <c r="AG99" s="40"/>
      <c r="AH99" s="40"/>
      <c r="AI99" s="40"/>
      <c r="AJ99" s="40"/>
      <c r="AK99" s="40"/>
      <c r="AL99" s="40"/>
    </row>
    <row r="100" s="2" customFormat="1" ht="102" customHeight="1" spans="1:38">
      <c r="A100" s="26">
        <v>91</v>
      </c>
      <c r="B100" s="26" t="s">
        <v>511</v>
      </c>
      <c r="C100" s="26" t="s">
        <v>256</v>
      </c>
      <c r="D100" s="26" t="s">
        <v>100</v>
      </c>
      <c r="E100" s="26" t="s">
        <v>512</v>
      </c>
      <c r="F100" s="27" t="s">
        <v>513</v>
      </c>
      <c r="G100" s="28">
        <v>48</v>
      </c>
      <c r="H100" s="27" t="s">
        <v>514</v>
      </c>
      <c r="I100" s="27" t="s">
        <v>515</v>
      </c>
      <c r="J100" s="26"/>
      <c r="K100" s="26">
        <v>68</v>
      </c>
      <c r="L100" s="26">
        <v>1.6823</v>
      </c>
      <c r="M100" s="26"/>
      <c r="N100" s="26"/>
      <c r="O100" s="26">
        <v>6.9122</v>
      </c>
      <c r="P100" s="26"/>
      <c r="Q100" s="26"/>
      <c r="R100" s="26" t="s">
        <v>498</v>
      </c>
      <c r="S100" s="26" t="s">
        <v>273</v>
      </c>
      <c r="T100" s="26" t="s">
        <v>499</v>
      </c>
      <c r="U100" s="26" t="s">
        <v>500</v>
      </c>
      <c r="V100" s="26" t="s">
        <v>501</v>
      </c>
      <c r="W100" s="40"/>
      <c r="X100" s="40"/>
      <c r="Y100" s="40"/>
      <c r="Z100" s="40"/>
      <c r="AA100" s="40"/>
      <c r="AB100" s="40"/>
      <c r="AC100" s="40"/>
      <c r="AD100" s="40"/>
      <c r="AE100" s="40"/>
      <c r="AF100" s="40"/>
      <c r="AG100" s="40"/>
      <c r="AH100" s="40"/>
      <c r="AI100" s="40"/>
      <c r="AJ100" s="40"/>
      <c r="AK100" s="40"/>
      <c r="AL100" s="40"/>
    </row>
    <row r="101" s="2" customFormat="1" ht="45" customHeight="1" spans="1:38">
      <c r="A101" s="26"/>
      <c r="B101" s="51" t="s">
        <v>516</v>
      </c>
      <c r="C101" s="52"/>
      <c r="D101" s="52"/>
      <c r="E101" s="52"/>
      <c r="F101" s="53"/>
      <c r="G101" s="54">
        <v>80</v>
      </c>
      <c r="H101" s="44"/>
      <c r="I101" s="44"/>
      <c r="J101" s="56"/>
      <c r="K101" s="56"/>
      <c r="L101" s="56"/>
      <c r="M101" s="56"/>
      <c r="N101" s="56"/>
      <c r="O101" s="56"/>
      <c r="P101" s="56"/>
      <c r="Q101" s="56"/>
      <c r="R101" s="56"/>
      <c r="S101" s="56"/>
      <c r="T101" s="56"/>
      <c r="U101" s="56"/>
      <c r="V101" s="56"/>
      <c r="W101" s="40"/>
      <c r="X101" s="40"/>
      <c r="Y101" s="40"/>
      <c r="Z101" s="40"/>
      <c r="AA101" s="40"/>
      <c r="AB101" s="40"/>
      <c r="AC101" s="40"/>
      <c r="AD101" s="40"/>
      <c r="AE101" s="40"/>
      <c r="AF101" s="40"/>
      <c r="AG101" s="40"/>
      <c r="AH101" s="40"/>
      <c r="AI101" s="40"/>
      <c r="AJ101" s="40"/>
      <c r="AK101" s="40"/>
      <c r="AL101" s="40"/>
    </row>
    <row r="102" s="2" customFormat="1" ht="95" customHeight="1" spans="1:38">
      <c r="A102" s="26">
        <v>92</v>
      </c>
      <c r="B102" s="26" t="s">
        <v>517</v>
      </c>
      <c r="C102" s="26" t="s">
        <v>30</v>
      </c>
      <c r="D102" s="26" t="s">
        <v>100</v>
      </c>
      <c r="E102" s="26" t="s">
        <v>518</v>
      </c>
      <c r="F102" s="27" t="s">
        <v>519</v>
      </c>
      <c r="G102" s="28">
        <v>80</v>
      </c>
      <c r="H102" s="27" t="s">
        <v>520</v>
      </c>
      <c r="I102" s="27" t="s">
        <v>521</v>
      </c>
      <c r="J102" s="26"/>
      <c r="K102" s="26"/>
      <c r="L102" s="26"/>
      <c r="M102" s="26"/>
      <c r="N102" s="26"/>
      <c r="O102" s="26">
        <v>0.01</v>
      </c>
      <c r="P102" s="26"/>
      <c r="Q102" s="26">
        <v>0.01</v>
      </c>
      <c r="R102" s="26" t="s">
        <v>522</v>
      </c>
      <c r="S102" s="26" t="s">
        <v>523</v>
      </c>
      <c r="T102" s="26" t="s">
        <v>518</v>
      </c>
      <c r="U102" s="26" t="s">
        <v>524</v>
      </c>
      <c r="V102" s="26" t="s">
        <v>525</v>
      </c>
      <c r="W102" s="40"/>
      <c r="X102" s="40"/>
      <c r="Y102" s="40"/>
      <c r="Z102" s="40"/>
      <c r="AA102" s="40"/>
      <c r="AB102" s="40"/>
      <c r="AC102" s="40"/>
      <c r="AD102" s="40"/>
      <c r="AE102" s="40"/>
      <c r="AF102" s="40"/>
      <c r="AG102" s="40"/>
      <c r="AH102" s="40"/>
      <c r="AI102" s="40"/>
      <c r="AJ102" s="40"/>
      <c r="AK102" s="40"/>
      <c r="AL102" s="40"/>
    </row>
    <row r="103" s="2" customFormat="1" ht="50" customHeight="1" spans="1:38">
      <c r="A103" s="26"/>
      <c r="B103" s="51" t="s">
        <v>526</v>
      </c>
      <c r="C103" s="52"/>
      <c r="D103" s="52"/>
      <c r="E103" s="52"/>
      <c r="F103" s="53"/>
      <c r="G103" s="28">
        <f>G104+G105</f>
        <v>325</v>
      </c>
      <c r="H103" s="27"/>
      <c r="I103" s="27"/>
      <c r="J103" s="26"/>
      <c r="K103" s="26"/>
      <c r="L103" s="26"/>
      <c r="M103" s="26"/>
      <c r="N103" s="26"/>
      <c r="O103" s="26"/>
      <c r="P103" s="26"/>
      <c r="Q103" s="26"/>
      <c r="R103" s="26"/>
      <c r="S103" s="26"/>
      <c r="T103" s="26"/>
      <c r="U103" s="26"/>
      <c r="V103" s="26"/>
      <c r="W103" s="40"/>
      <c r="X103" s="40"/>
      <c r="Y103" s="40"/>
      <c r="Z103" s="40"/>
      <c r="AA103" s="40"/>
      <c r="AB103" s="40"/>
      <c r="AC103" s="40"/>
      <c r="AD103" s="40"/>
      <c r="AE103" s="40"/>
      <c r="AF103" s="40"/>
      <c r="AG103" s="40"/>
      <c r="AH103" s="40"/>
      <c r="AI103" s="40"/>
      <c r="AJ103" s="40"/>
      <c r="AK103" s="40"/>
      <c r="AL103" s="40"/>
    </row>
    <row r="104" s="2" customFormat="1" ht="95" customHeight="1" spans="1:38">
      <c r="A104" s="26">
        <v>93</v>
      </c>
      <c r="B104" s="46" t="s">
        <v>527</v>
      </c>
      <c r="C104" s="46" t="s">
        <v>30</v>
      </c>
      <c r="D104" s="26" t="s">
        <v>100</v>
      </c>
      <c r="E104" s="46" t="s">
        <v>352</v>
      </c>
      <c r="F104" s="47" t="s">
        <v>528</v>
      </c>
      <c r="G104" s="48">
        <v>125</v>
      </c>
      <c r="H104" s="47" t="s">
        <v>529</v>
      </c>
      <c r="I104" s="47" t="s">
        <v>355</v>
      </c>
      <c r="J104" s="46">
        <v>19</v>
      </c>
      <c r="K104" s="46">
        <v>153</v>
      </c>
      <c r="L104" s="46">
        <v>0.03</v>
      </c>
      <c r="M104" s="46">
        <v>0.015</v>
      </c>
      <c r="N104" s="46">
        <v>0.015</v>
      </c>
      <c r="O104" s="46">
        <v>0.03</v>
      </c>
      <c r="P104" s="46">
        <v>0.015</v>
      </c>
      <c r="Q104" s="46">
        <v>0.015</v>
      </c>
      <c r="R104" s="46" t="s">
        <v>329</v>
      </c>
      <c r="S104" s="46" t="s">
        <v>361</v>
      </c>
      <c r="T104" s="46" t="s">
        <v>352</v>
      </c>
      <c r="U104" s="26"/>
      <c r="V104" s="26"/>
      <c r="W104" s="40"/>
      <c r="X104" s="40"/>
      <c r="Y104" s="40"/>
      <c r="Z104" s="40"/>
      <c r="AA104" s="40"/>
      <c r="AB104" s="40"/>
      <c r="AC104" s="40"/>
      <c r="AD104" s="40"/>
      <c r="AE104" s="40"/>
      <c r="AF104" s="40"/>
      <c r="AG104" s="40"/>
      <c r="AH104" s="40"/>
      <c r="AI104" s="40"/>
      <c r="AJ104" s="40"/>
      <c r="AK104" s="40"/>
      <c r="AL104" s="40"/>
    </row>
    <row r="105" s="2" customFormat="1" ht="95" customHeight="1" spans="1:38">
      <c r="A105" s="26">
        <v>94</v>
      </c>
      <c r="B105" s="41" t="s">
        <v>530</v>
      </c>
      <c r="C105" s="41" t="s">
        <v>30</v>
      </c>
      <c r="D105" s="26" t="s">
        <v>100</v>
      </c>
      <c r="E105" s="41" t="s">
        <v>352</v>
      </c>
      <c r="F105" s="42" t="s">
        <v>531</v>
      </c>
      <c r="G105" s="57">
        <v>200</v>
      </c>
      <c r="H105" s="42" t="s">
        <v>532</v>
      </c>
      <c r="I105" s="42" t="s">
        <v>533</v>
      </c>
      <c r="J105" s="41">
        <v>19</v>
      </c>
      <c r="K105" s="41">
        <v>153</v>
      </c>
      <c r="L105" s="41">
        <v>0.007</v>
      </c>
      <c r="M105" s="41">
        <v>0.003</v>
      </c>
      <c r="N105" s="41">
        <v>0.004</v>
      </c>
      <c r="O105" s="41">
        <v>0.015</v>
      </c>
      <c r="P105" s="41">
        <v>0.003</v>
      </c>
      <c r="Q105" s="41">
        <v>0.012</v>
      </c>
      <c r="R105" s="41" t="s">
        <v>329</v>
      </c>
      <c r="S105" s="41" t="s">
        <v>361</v>
      </c>
      <c r="T105" s="41" t="s">
        <v>352</v>
      </c>
      <c r="U105" s="26"/>
      <c r="V105" s="26"/>
      <c r="W105" s="40"/>
      <c r="X105" s="40"/>
      <c r="Y105" s="40"/>
      <c r="Z105" s="40"/>
      <c r="AA105" s="40"/>
      <c r="AB105" s="40"/>
      <c r="AC105" s="40"/>
      <c r="AD105" s="40"/>
      <c r="AE105" s="40"/>
      <c r="AF105" s="40"/>
      <c r="AG105" s="40"/>
      <c r="AH105" s="40"/>
      <c r="AI105" s="40"/>
      <c r="AJ105" s="40"/>
      <c r="AK105" s="40"/>
      <c r="AL105" s="40"/>
    </row>
    <row r="106" s="2" customFormat="1" ht="43" customHeight="1" spans="1:38">
      <c r="A106" s="26"/>
      <c r="B106" s="51" t="s">
        <v>534</v>
      </c>
      <c r="C106" s="52"/>
      <c r="D106" s="52"/>
      <c r="E106" s="52"/>
      <c r="F106" s="53"/>
      <c r="G106" s="54">
        <f>G107</f>
        <v>199.663</v>
      </c>
      <c r="H106" s="56"/>
      <c r="I106" s="56"/>
      <c r="J106" s="56"/>
      <c r="K106" s="56"/>
      <c r="L106" s="56"/>
      <c r="M106" s="56"/>
      <c r="N106" s="56"/>
      <c r="O106" s="56"/>
      <c r="P106" s="56"/>
      <c r="Q106" s="56"/>
      <c r="R106" s="56"/>
      <c r="S106" s="56"/>
      <c r="T106" s="56"/>
      <c r="U106" s="56"/>
      <c r="V106" s="56"/>
      <c r="W106" s="40"/>
      <c r="X106" s="40"/>
      <c r="Y106" s="40"/>
      <c r="Z106" s="40"/>
      <c r="AA106" s="40"/>
      <c r="AB106" s="40"/>
      <c r="AC106" s="40"/>
      <c r="AD106" s="40"/>
      <c r="AE106" s="40"/>
      <c r="AF106" s="40"/>
      <c r="AG106" s="40"/>
      <c r="AH106" s="40"/>
      <c r="AI106" s="40"/>
      <c r="AJ106" s="40"/>
      <c r="AK106" s="40"/>
      <c r="AL106" s="40"/>
    </row>
    <row r="107" s="2" customFormat="1" ht="132" customHeight="1" spans="1:38">
      <c r="A107" s="26">
        <v>95</v>
      </c>
      <c r="B107" s="26" t="s">
        <v>535</v>
      </c>
      <c r="C107" s="26" t="s">
        <v>30</v>
      </c>
      <c r="D107" s="26" t="s">
        <v>78</v>
      </c>
      <c r="E107" s="26"/>
      <c r="F107" s="27" t="s">
        <v>536</v>
      </c>
      <c r="G107" s="28">
        <v>199.663</v>
      </c>
      <c r="H107" s="27" t="s">
        <v>537</v>
      </c>
      <c r="I107" s="27"/>
      <c r="J107" s="26">
        <v>19</v>
      </c>
      <c r="K107" s="26">
        <v>153</v>
      </c>
      <c r="L107" s="26">
        <v>0.161</v>
      </c>
      <c r="M107" s="26">
        <v>0.012</v>
      </c>
      <c r="N107" s="26">
        <v>0.149</v>
      </c>
      <c r="O107" s="26">
        <v>0.161</v>
      </c>
      <c r="P107" s="26">
        <v>0.012</v>
      </c>
      <c r="Q107" s="26">
        <v>0.161</v>
      </c>
      <c r="R107" s="26" t="s">
        <v>538</v>
      </c>
      <c r="S107" s="26" t="s">
        <v>539</v>
      </c>
      <c r="T107" s="26" t="s">
        <v>540</v>
      </c>
      <c r="U107" s="26"/>
      <c r="V107" s="26" t="s">
        <v>541</v>
      </c>
      <c r="W107" s="40"/>
      <c r="X107" s="40"/>
      <c r="Y107" s="40"/>
      <c r="Z107" s="40"/>
      <c r="AA107" s="40"/>
      <c r="AB107" s="40"/>
      <c r="AC107" s="40"/>
      <c r="AD107" s="40"/>
      <c r="AE107" s="40"/>
      <c r="AF107" s="40"/>
      <c r="AG107" s="40"/>
      <c r="AH107" s="40"/>
      <c r="AI107" s="40"/>
      <c r="AJ107" s="40"/>
      <c r="AK107" s="40"/>
      <c r="AL107" s="40"/>
    </row>
    <row r="108" s="2" customFormat="1" ht="18" customHeight="1" spans="1:38">
      <c r="A108" s="58"/>
      <c r="B108" s="59" t="s">
        <v>542</v>
      </c>
      <c r="C108" s="60"/>
      <c r="D108" s="60"/>
      <c r="E108" s="60"/>
      <c r="F108" s="60"/>
      <c r="G108" s="61">
        <f>G109+G110</f>
        <v>236</v>
      </c>
      <c r="H108" s="62"/>
      <c r="I108" s="62"/>
      <c r="J108" s="62"/>
      <c r="K108" s="62"/>
      <c r="L108" s="62"/>
      <c r="M108" s="62"/>
      <c r="N108" s="62"/>
      <c r="O108" s="62"/>
      <c r="P108" s="62"/>
      <c r="Q108" s="62"/>
      <c r="R108" s="62"/>
      <c r="S108" s="62"/>
      <c r="T108" s="62"/>
      <c r="U108" s="62"/>
      <c r="V108" s="62"/>
      <c r="W108" s="40"/>
      <c r="X108" s="40"/>
      <c r="Y108" s="40"/>
      <c r="Z108" s="40"/>
      <c r="AA108" s="40"/>
      <c r="AB108" s="40"/>
      <c r="AC108" s="40"/>
      <c r="AD108" s="40"/>
      <c r="AE108" s="40"/>
      <c r="AF108" s="40"/>
      <c r="AG108" s="40"/>
      <c r="AH108" s="40"/>
      <c r="AI108" s="40"/>
      <c r="AJ108" s="40"/>
      <c r="AK108" s="40"/>
      <c r="AL108" s="40"/>
    </row>
    <row r="109" s="2" customFormat="1" ht="133" customHeight="1" spans="1:38">
      <c r="A109" s="63">
        <v>96</v>
      </c>
      <c r="B109" s="29" t="s">
        <v>543</v>
      </c>
      <c r="C109" s="29" t="s">
        <v>30</v>
      </c>
      <c r="D109" s="29" t="s">
        <v>100</v>
      </c>
      <c r="E109" s="29" t="s">
        <v>331</v>
      </c>
      <c r="F109" s="30" t="s">
        <v>544</v>
      </c>
      <c r="G109" s="50">
        <v>36</v>
      </c>
      <c r="H109" s="30" t="s">
        <v>545</v>
      </c>
      <c r="I109" s="30" t="s">
        <v>546</v>
      </c>
      <c r="J109" s="29">
        <v>19</v>
      </c>
      <c r="K109" s="29">
        <v>153</v>
      </c>
      <c r="L109" s="29">
        <v>0.5665</v>
      </c>
      <c r="M109" s="29">
        <v>0.0369</v>
      </c>
      <c r="N109" s="29">
        <v>0.5296</v>
      </c>
      <c r="O109" s="29">
        <v>1.9201</v>
      </c>
      <c r="P109" s="29">
        <v>0.1291</v>
      </c>
      <c r="Q109" s="29">
        <v>1.791</v>
      </c>
      <c r="R109" s="29" t="s">
        <v>547</v>
      </c>
      <c r="S109" s="29" t="s">
        <v>548</v>
      </c>
      <c r="T109" s="29" t="s">
        <v>547</v>
      </c>
      <c r="U109" s="29" t="s">
        <v>548</v>
      </c>
      <c r="V109" s="29" t="s">
        <v>549</v>
      </c>
      <c r="W109" s="40"/>
      <c r="X109" s="40"/>
      <c r="Y109" s="40"/>
      <c r="Z109" s="40"/>
      <c r="AA109" s="40"/>
      <c r="AB109" s="40"/>
      <c r="AC109" s="40"/>
      <c r="AD109" s="40"/>
      <c r="AE109" s="40"/>
      <c r="AF109" s="40"/>
      <c r="AG109" s="40"/>
      <c r="AH109" s="40"/>
      <c r="AI109" s="40"/>
      <c r="AJ109" s="40"/>
      <c r="AK109" s="40"/>
      <c r="AL109" s="40"/>
    </row>
    <row r="110" ht="57" customHeight="1" spans="1:38">
      <c r="A110" s="63">
        <v>97</v>
      </c>
      <c r="B110" s="29" t="s">
        <v>550</v>
      </c>
      <c r="C110" s="29" t="s">
        <v>30</v>
      </c>
      <c r="D110" s="29" t="s">
        <v>100</v>
      </c>
      <c r="E110" s="29"/>
      <c r="F110" s="30" t="s">
        <v>551</v>
      </c>
      <c r="G110" s="50">
        <v>200</v>
      </c>
      <c r="H110" s="30"/>
      <c r="I110" s="30"/>
      <c r="J110" s="29"/>
      <c r="K110" s="29"/>
      <c r="L110" s="29"/>
      <c r="M110" s="29"/>
      <c r="N110" s="29"/>
      <c r="O110" s="29"/>
      <c r="P110" s="29"/>
      <c r="Q110" s="29"/>
      <c r="R110" s="29" t="s">
        <v>329</v>
      </c>
      <c r="S110" s="29" t="s">
        <v>356</v>
      </c>
      <c r="T110" s="29" t="s">
        <v>329</v>
      </c>
      <c r="U110" s="29" t="s">
        <v>356</v>
      </c>
      <c r="V110" s="29"/>
    </row>
  </sheetData>
  <autoFilter xmlns:etc="http://www.wps.cn/officeDocument/2017/etCustomData" ref="A4:AL110" etc:filterBottomFollowUsedRange="0">
    <extLst/>
  </autoFilter>
  <mergeCells count="26">
    <mergeCell ref="A1:V1"/>
    <mergeCell ref="H2:Q2"/>
    <mergeCell ref="J3:K3"/>
    <mergeCell ref="L3:N3"/>
    <mergeCell ref="O3:Q3"/>
    <mergeCell ref="B5:F5"/>
    <mergeCell ref="B6:F6"/>
    <mergeCell ref="B73:F73"/>
    <mergeCell ref="B88:F88"/>
    <mergeCell ref="B96:F96"/>
    <mergeCell ref="B101:F101"/>
    <mergeCell ref="B103:F103"/>
    <mergeCell ref="B106:F106"/>
    <mergeCell ref="B108:F108"/>
    <mergeCell ref="A2:A4"/>
    <mergeCell ref="B2:B4"/>
    <mergeCell ref="C2:C4"/>
    <mergeCell ref="D2:D4"/>
    <mergeCell ref="E2:E4"/>
    <mergeCell ref="F2:F4"/>
    <mergeCell ref="G2:G3"/>
    <mergeCell ref="H3:H4"/>
    <mergeCell ref="I3:I4"/>
    <mergeCell ref="V2:V4"/>
    <mergeCell ref="R2:S3"/>
    <mergeCell ref="T2:U3"/>
  </mergeCells>
  <conditionalFormatting sqref="B2:B5">
    <cfRule type="duplicateValues" dxfId="0" priority="1"/>
  </conditionalFormatting>
  <pageMargins left="0.700694444444445" right="0.700694444444445" top="0.751388888888889" bottom="0.275" header="0.298611111111111" footer="0.156944444444444"/>
  <pageSetup paperSize="8" scale="16" fitToHeight="0" orientation="landscape" horizontalDpi="600"/>
  <headerFooter>
    <oddFooter>&amp;C&amp;"Times New Roman"&amp;18第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项目库公示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小米</cp:lastModifiedBy>
  <dcterms:created xsi:type="dcterms:W3CDTF">2006-09-16T00:00:00Z</dcterms:created>
  <cp:lastPrinted>2025-07-16T09:28:00Z</cp:lastPrinted>
  <dcterms:modified xsi:type="dcterms:W3CDTF">2025-12-30T09:43:16Z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B597DB5E4A4549D58BF05C1D39A94E83_13</vt:lpwstr>
  </property>
  <property fmtid="{D5CDD505-2E9C-101B-9397-08002B2CF9AE}" pid="4" name="CalculationRule">
    <vt:i4>0</vt:i4>
  </property>
</Properties>
</file>