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204" tabRatio="959" firstSheet="8" activeTab="9"/>
  </bookViews>
  <sheets>
    <sheet name="2025年全县一般公共预算收入执行情况表" sheetId="23" r:id="rId1"/>
    <sheet name="2025年全县一般公共预算支出执行情况表" sheetId="11" r:id="rId2"/>
    <sheet name="2025年全县一般公共预算收支平衡情况表" sheetId="13" r:id="rId3"/>
    <sheet name="2025年全县政府性基金预算收入执行情况表" sheetId="14" r:id="rId4"/>
    <sheet name="2025年全县政府性基金预算支出执行情况表" sheetId="15" r:id="rId5"/>
    <sheet name="2025年全县政府性基金收支决算平衡表" sheetId="16" r:id="rId6"/>
    <sheet name="2025年全县国有资本经营预算收支平衡表" sheetId="31" r:id="rId7"/>
    <sheet name="2025年全县社保基金收支执行情况表    " sheetId="17" r:id="rId8"/>
    <sheet name="2025年全县地方政府债务情况表" sheetId="22" r:id="rId9"/>
    <sheet name="2026年一般公共预算收入表" sheetId="34" r:id="rId10"/>
    <sheet name="2026年一般公共预算支出总表" sheetId="7" r:id="rId11"/>
    <sheet name="2026年一般公共预算支出明细表 " sheetId="30" r:id="rId12"/>
    <sheet name="2026年一般公共预算经济分类支出情况表" sheetId="33" r:id="rId13"/>
    <sheet name="2026年一般公共预算收支平衡表" sheetId="2" r:id="rId14"/>
    <sheet name="2026年政府性基金预算收入表" sheetId="28" r:id="rId15"/>
    <sheet name="2026年政府性基金支出预算表" sheetId="4" r:id="rId16"/>
    <sheet name="2026年政府性基金预算收支平衡表" sheetId="3" r:id="rId17"/>
    <sheet name="2026年全县社保基金预算收支表 " sheetId="29" r:id="rId18"/>
    <sheet name=" 2026年国有资本经营预算收支表" sheetId="6" r:id="rId19"/>
    <sheet name="2026年预算“三公”经费情况表" sheetId="8" r:id="rId20"/>
  </sheets>
  <externalReferences>
    <externalReference r:id="rId21"/>
  </externalReferences>
  <definedNames>
    <definedName name="_xlnm._FilterDatabase" localSheetId="11" hidden="1">'2026年一般公共预算支出明细表 '!$A$3:$F$353</definedName>
    <definedName name="_xlnm._FilterDatabase" localSheetId="12" hidden="1">'2026年一般公共预算经济分类支出情况表'!$A$4:$F$85</definedName>
    <definedName name="_xlnm.Print_Titles" localSheetId="13">'2026年一般公共预算收支平衡表'!$1:$3</definedName>
    <definedName name="_xlnm.Print_Titles" localSheetId="16">'2026年政府性基金预算收支平衡表'!$1:$5</definedName>
    <definedName name="_xlnm.Print_Titles" localSheetId="15">'2026年政府性基金支出预算表'!$1:$5</definedName>
    <definedName name="_xlnm.Print_Titles" localSheetId="2">'2025年全县一般公共预算收支平衡情况表'!$1:$3</definedName>
    <definedName name="地区名称">[1]封面!$B$2:$B$6</definedName>
    <definedName name="A1_">#REF!</definedName>
    <definedName name="_xlnm.Print_Titles" localSheetId="11">'2026年一般公共预算支出明细表 '!$1:$3</definedName>
    <definedName name="A1_" localSheetId="11">#REF!</definedName>
    <definedName name="_Order1" hidden="1">255</definedName>
    <definedName name="_13P">#REF!</definedName>
    <definedName name="_xlnm.Print_Titles" localSheetId="12">'2026年一般公共预算经济分类支出情况表'!$1:$4</definedName>
    <definedName name="_xlnm.Print_Titles" localSheetId="9">'2026年一般公共预算收入表'!$1:$3</definedName>
    <definedName name="_xlnm.Print_Area" localSheetId="4">'2025年全县政府性基金预算支出执行情况表'!$A$1:$G$26</definedName>
    <definedName name="_xlnm.Print_Area" localSheetId="19">'2026年预算“三公”经费情况表'!$A$1:$E$9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<sst xmlns="http://schemas.openxmlformats.org/spreadsheetml/2006/main" count="1116" uniqueCount="739">
  <si>
    <t>2025年全县一般公共预算收入执行情况表</t>
  </si>
  <si>
    <t>单位：万元</t>
  </si>
  <si>
    <t>代码</t>
  </si>
  <si>
    <t>项　　　　目</t>
  </si>
  <si>
    <t>预算数</t>
  </si>
  <si>
    <t>执行数</t>
  </si>
  <si>
    <t>占预算的%</t>
  </si>
  <si>
    <t>上年执
行数</t>
  </si>
  <si>
    <t>增长%</t>
  </si>
  <si>
    <t>一般公共预算收入合计</t>
  </si>
  <si>
    <t xml:space="preserve">  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</si>
  <si>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</si>
  <si>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</si>
  <si>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</si>
  <si>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</si>
  <si>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</si>
  <si>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</si>
  <si>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</si>
  <si>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</si>
  <si>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</si>
  <si>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</si>
  <si>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</si>
  <si>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</si>
  <si>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环境保护税</t>
  </si>
  <si>
    <t xml:space="preserve">   非税收入小计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</si>
  <si>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</si>
  <si>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</si>
  <si>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</si>
  <si>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</si>
  <si>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</si>
  <si>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捐赠收入</t>
  </si>
  <si>
    <t xml:space="preserve">    政府住房基金收入</t>
  </si>
  <si>
    <t xml:space="preserve">    其他收入</t>
  </si>
  <si>
    <t>2025年全县一般公共预算支出执行情况表</t>
  </si>
  <si>
    <t>记得隐藏</t>
  </si>
  <si>
    <t>单位:万元</t>
  </si>
  <si>
    <t>预  算  科  目</t>
  </si>
  <si>
    <t>调整预算数</t>
  </si>
  <si>
    <t>占调整             预算的%</t>
  </si>
  <si>
    <t>上年执            行数</t>
  </si>
  <si>
    <t>一般公共预算支出合计</t>
  </si>
  <si>
    <t>一般公共服务</t>
  </si>
  <si>
    <t>公共安全</t>
  </si>
  <si>
    <t>教育</t>
  </si>
  <si>
    <t>科学技术</t>
  </si>
  <si>
    <t>文化旅游体育与传媒</t>
  </si>
  <si>
    <t>社会保障和就业</t>
  </si>
  <si>
    <t>卫生健康</t>
  </si>
  <si>
    <t>节能环保</t>
  </si>
  <si>
    <t>城乡社区事务</t>
  </si>
  <si>
    <t>农林水事务</t>
  </si>
  <si>
    <t>交通运输</t>
  </si>
  <si>
    <t>资源勘探信息等事务</t>
  </si>
  <si>
    <t>商业服务业等事务</t>
  </si>
  <si>
    <t>金融支出</t>
  </si>
  <si>
    <t>自然资源海洋气象等事务</t>
  </si>
  <si>
    <t>住房保障支出</t>
  </si>
  <si>
    <t>粮油物资储备等事务</t>
  </si>
  <si>
    <t>灾害防治及应急管理支出</t>
  </si>
  <si>
    <t>预备费</t>
  </si>
  <si>
    <t>其他支出</t>
  </si>
  <si>
    <t>债务付息支出</t>
  </si>
  <si>
    <t>债务发行费用支出</t>
  </si>
  <si>
    <t>2025年全县一般公共预算收支平衡情况表</t>
  </si>
  <si>
    <t>收 入 项 目</t>
  </si>
  <si>
    <t>决算数</t>
  </si>
  <si>
    <t>支 出 项 目</t>
  </si>
  <si>
    <t>收入总计</t>
  </si>
  <si>
    <t>支出总计</t>
  </si>
  <si>
    <t>一、一般公共预算收入</t>
  </si>
  <si>
    <t>一、一般公共预算支出</t>
  </si>
  <si>
    <t>其中：税收收入</t>
  </si>
  <si>
    <t xml:space="preserve">  一般公共服务支出</t>
  </si>
  <si>
    <t xml:space="preserve">     非税收入</t>
  </si>
  <si>
    <t xml:space="preserve">  公共安全支出</t>
  </si>
  <si>
    <t>二、上级补助收入</t>
  </si>
  <si>
    <t xml:space="preserve">  教育支出</t>
  </si>
  <si>
    <t xml:space="preserve">  1.返还性收入</t>
  </si>
  <si>
    <t xml:space="preserve">  科学技术支出</t>
  </si>
  <si>
    <t xml:space="preserve">    所得税基数返还收入</t>
  </si>
  <si>
    <t xml:space="preserve">  文化旅游体育与传媒支出</t>
  </si>
  <si>
    <t xml:space="preserve">    成品油税费改革税收返还收入</t>
  </si>
  <si>
    <t xml:space="preserve">  社会保障和就业支出</t>
  </si>
  <si>
    <t xml:space="preserve">    增值税税收返还收入</t>
  </si>
  <si>
    <t xml:space="preserve">  卫生健康支出</t>
  </si>
  <si>
    <t xml:space="preserve">    消费税税收返还收入</t>
  </si>
  <si>
    <t xml:space="preserve">  节能环保支出</t>
  </si>
  <si>
    <t xml:space="preserve">    增值税“五五分享”税收返还收入</t>
  </si>
  <si>
    <t xml:space="preserve">  城乡社区支出</t>
  </si>
  <si>
    <t xml:space="preserve">    其他返还性收入</t>
  </si>
  <si>
    <t xml:space="preserve">  农林水支出</t>
  </si>
  <si>
    <t xml:space="preserve">  2.一般性转移支付收入</t>
  </si>
  <si>
    <t xml:space="preserve">  交通运输支出</t>
  </si>
  <si>
    <t xml:space="preserve">    体制补助收入</t>
  </si>
  <si>
    <t xml:space="preserve">  资源勘探工业信息等支出</t>
  </si>
  <si>
    <t xml:space="preserve">    均衡性转移支付收入</t>
  </si>
  <si>
    <t xml:space="preserve">  商业服务业等支出</t>
  </si>
  <si>
    <t xml:space="preserve">    县级基本财力保障机制奖补资金</t>
  </si>
  <si>
    <t xml:space="preserve">  金融支出</t>
  </si>
  <si>
    <t xml:space="preserve">    结算补助收入</t>
  </si>
  <si>
    <t xml:space="preserve">  自然资源海洋气象等支出</t>
  </si>
  <si>
    <t xml:space="preserve">    资源枯竭型城市转移支付补助收入</t>
  </si>
  <si>
    <t xml:space="preserve">  住房保障支出</t>
  </si>
  <si>
    <t xml:space="preserve">    企业事业单位划转补助收入</t>
  </si>
  <si>
    <t xml:space="preserve">  粮油物资储备支出</t>
  </si>
  <si>
    <t xml:space="preserve">    产粮（油）大县奖励资金收入</t>
  </si>
  <si>
    <t xml:space="preserve">  灾害防治及应急管理支出</t>
  </si>
  <si>
    <t xml:space="preserve">    重点生态功能区转移支付收入</t>
  </si>
  <si>
    <t xml:space="preserve">  预备费</t>
  </si>
  <si>
    <t xml:space="preserve">    固定数额转移支付收入</t>
  </si>
  <si>
    <t xml:space="preserve">  其他支出</t>
  </si>
  <si>
    <t xml:space="preserve">    革命老区转移支付收入</t>
  </si>
  <si>
    <t xml:space="preserve">  债务转贷支出</t>
  </si>
  <si>
    <t xml:space="preserve">    民族地区转移支付收入</t>
  </si>
  <si>
    <t xml:space="preserve">  债务付息支出</t>
  </si>
  <si>
    <t xml:space="preserve">    巩固脱贫攻坚成果衔接乡村振兴转移支付收入</t>
  </si>
  <si>
    <r>
      <rPr>
        <sz val="11"/>
        <rFont val="宋体"/>
        <charset val="134"/>
      </rPr>
      <t xml:space="preserve">  </t>
    </r>
    <r>
      <rPr>
        <sz val="12"/>
        <rFont val="宋体"/>
        <charset val="134"/>
      </rPr>
      <t>债务发行费用支出</t>
    </r>
  </si>
  <si>
    <t xml:space="preserve">    一般公共服务共同财政事权转移支付收入  </t>
  </si>
  <si>
    <t xml:space="preserve">    公共安全共同财政事权转移支付收入  </t>
  </si>
  <si>
    <t xml:space="preserve">    教育共同财政事权转移支付收入  </t>
  </si>
  <si>
    <t xml:space="preserve">    科学技术共同财政事权转移支付收入  </t>
  </si>
  <si>
    <t xml:space="preserve">    文化旅游体育与传媒共同财政事权转移支付收入  </t>
  </si>
  <si>
    <t xml:space="preserve">    社会保障和就业共同财政事权转移支付收入  </t>
  </si>
  <si>
    <t xml:space="preserve">    医疗卫生共同财政事权转移支付收入  </t>
  </si>
  <si>
    <t xml:space="preserve">    节能环保共同财政事权转移支付收入  </t>
  </si>
  <si>
    <t xml:space="preserve">    城乡社区共同财政事权转移支付收入  </t>
  </si>
  <si>
    <t xml:space="preserve">    农林水共同财政事权转移支付收入  </t>
  </si>
  <si>
    <t xml:space="preserve">    交通运输共同财政事权转移支付收入  </t>
  </si>
  <si>
    <t xml:space="preserve">    资源勘探工业信息等共同财政事权转移支付收入  </t>
  </si>
  <si>
    <t xml:space="preserve">    商业服务业等共同财政事权转移支付收入  </t>
  </si>
  <si>
    <t xml:space="preserve">    自然资源海洋气象等共同财政事权转移支付收入  </t>
  </si>
  <si>
    <t xml:space="preserve">    住房保障共同财政事权转移支付收入  </t>
  </si>
  <si>
    <t xml:space="preserve">    粮油物资储备共同财政事权转移支付收入  </t>
  </si>
  <si>
    <t xml:space="preserve">            </t>
  </si>
  <si>
    <t xml:space="preserve">    灾害防治及应急管理共同财政事权转移支付收入  </t>
  </si>
  <si>
    <t xml:space="preserve">    其他共同财政事权转移支付收入  </t>
  </si>
  <si>
    <t xml:space="preserve">    其他一般性转移支付收入</t>
  </si>
  <si>
    <t xml:space="preserve">  3.专项转移支付收入</t>
  </si>
  <si>
    <t>三、债务转贷收入</t>
  </si>
  <si>
    <t>二、转移性支出</t>
  </si>
  <si>
    <t xml:space="preserve">    新增一般债券收入</t>
  </si>
  <si>
    <t xml:space="preserve">   上解上级支出</t>
  </si>
  <si>
    <t xml:space="preserve">    再融资一般债券收入</t>
  </si>
  <si>
    <t xml:space="preserve">   调出资金</t>
  </si>
  <si>
    <t>四、动用预算稳定调节基金</t>
  </si>
  <si>
    <t>三、债务还本支出</t>
  </si>
  <si>
    <t>五、上年结余收入</t>
  </si>
  <si>
    <t>四、年终结余</t>
  </si>
  <si>
    <t>六、调入资金</t>
  </si>
  <si>
    <t>五、安排预算稳定调节基金</t>
  </si>
  <si>
    <t>七、区域间转移性收入</t>
  </si>
  <si>
    <t>六、区域间转移支付支出</t>
  </si>
  <si>
    <t>2025年全县政府性基金预算收入执行情况表</t>
  </si>
  <si>
    <t>调整
预算数</t>
  </si>
  <si>
    <t>占调整       预算的%</t>
  </si>
  <si>
    <t>上年执      行数</t>
  </si>
  <si>
    <t>政府性基金收入总计</t>
  </si>
  <si>
    <t>一、本级收入</t>
  </si>
  <si>
    <t>（一）政府性基金收入</t>
  </si>
  <si>
    <t xml:space="preserve">   国有土地使用权出让收入</t>
  </si>
  <si>
    <t xml:space="preserve">   城市基础设施配套费收入</t>
  </si>
  <si>
    <t xml:space="preserve">   污水处理费收入</t>
  </si>
  <si>
    <t xml:space="preserve">   其他政府性基金收入</t>
  </si>
  <si>
    <t>（二）专项债务对应项目专项收入</t>
  </si>
  <si>
    <t xml:space="preserve">   国有土地使用权出让金专项债务对应项目专项收入</t>
  </si>
  <si>
    <t xml:space="preserve">   其他政府性基金专项债务对应项目专项收入</t>
  </si>
  <si>
    <t>二、转移性收入</t>
  </si>
  <si>
    <t xml:space="preserve">   政府性基金转移支付收入</t>
  </si>
  <si>
    <t>三、地方政府专项债务转贷收入</t>
  </si>
  <si>
    <t xml:space="preserve">   新增专项债券收入</t>
  </si>
  <si>
    <t xml:space="preserve">   再融资专项债券收入</t>
  </si>
  <si>
    <t>四、上年结余收入</t>
  </si>
  <si>
    <t>五、调入资金</t>
  </si>
  <si>
    <t>2025年全县政府性基金预算支出执行情况表</t>
  </si>
  <si>
    <t>占调整预算的%</t>
  </si>
  <si>
    <t>上年执行数</t>
  </si>
  <si>
    <t>政府性基金支出总计</t>
  </si>
  <si>
    <t>一、本级支出</t>
  </si>
  <si>
    <t xml:space="preserve">     国有土地使用权出让收入安排的支出</t>
  </si>
  <si>
    <t xml:space="preserve">     城市基础设施配套费安排的支出</t>
  </si>
  <si>
    <t xml:space="preserve">     污水处理费安排的支出</t>
  </si>
  <si>
    <t xml:space="preserve">     超长期特别国债安排的支出</t>
  </si>
  <si>
    <t xml:space="preserve">    大中型水库库区基金安排的支出</t>
  </si>
  <si>
    <t xml:space="preserve">    大中型水库移民后期扶持基金支出</t>
  </si>
  <si>
    <t xml:space="preserve">    超长期特别国债安排的支出</t>
  </si>
  <si>
    <t xml:space="preserve">  资源勘探信息等支出</t>
  </si>
  <si>
    <t xml:space="preserve">    其他政府性基金及对应专项债务收入安排的支出</t>
  </si>
  <si>
    <t xml:space="preserve">    彩票公益金安排的支出</t>
  </si>
  <si>
    <t xml:space="preserve">    债务付息支出</t>
  </si>
  <si>
    <t xml:space="preserve">    债务发行费支出</t>
  </si>
  <si>
    <t>二、债务还本支出</t>
  </si>
  <si>
    <t xml:space="preserve">    地方政府专项债务还本</t>
  </si>
  <si>
    <t>三、上解支出</t>
  </si>
  <si>
    <t>四、调出资金</t>
  </si>
  <si>
    <t>五、年终结余</t>
  </si>
  <si>
    <t>2025年全县政府性基金收支平衡表</t>
  </si>
  <si>
    <t>收　入　总　计　</t>
  </si>
  <si>
    <t>支　出　总　计</t>
  </si>
  <si>
    <t>一、政府性基金收入</t>
  </si>
  <si>
    <t>一、政府性基金支出</t>
  </si>
  <si>
    <t xml:space="preserve">    节能环保支出</t>
  </si>
  <si>
    <t xml:space="preserve">    城乡社区支出</t>
  </si>
  <si>
    <t xml:space="preserve">    农林水支出</t>
  </si>
  <si>
    <t xml:space="preserve">    资源勘探信息等支出</t>
  </si>
  <si>
    <t xml:space="preserve"> 专项债务对应项目专项收入</t>
  </si>
  <si>
    <t xml:space="preserve">    其他支出</t>
  </si>
  <si>
    <t>二、转移支付收入</t>
  </si>
  <si>
    <t xml:space="preserve">  债务发行费支出</t>
  </si>
  <si>
    <t>专项债券收入</t>
  </si>
  <si>
    <t xml:space="preserve">  地方政府专项债务还本</t>
  </si>
  <si>
    <t>其他政府性基金债务收入</t>
  </si>
  <si>
    <t>四、上年结转收入</t>
  </si>
  <si>
    <t>五、调出资金</t>
  </si>
  <si>
    <r>
      <rPr>
        <sz val="20"/>
        <rFont val="Times New Roman"/>
        <charset val="134"/>
      </rPr>
      <t>2025</t>
    </r>
    <r>
      <rPr>
        <sz val="20"/>
        <rFont val="方正小标宋简体"/>
        <charset val="134"/>
      </rPr>
      <t>年全县国有资本经营预算收支平衡表</t>
    </r>
  </si>
  <si>
    <t>收入</t>
  </si>
  <si>
    <t>支出</t>
  </si>
  <si>
    <t>项目</t>
  </si>
  <si>
    <t>占调整                           预算的%</t>
  </si>
  <si>
    <t>占调整                               预算的%</t>
  </si>
  <si>
    <t>一、利润收入</t>
  </si>
  <si>
    <t>一、解决历史遗留问题及改革成本支出</t>
  </si>
  <si>
    <t>二、股息红利收入</t>
  </si>
  <si>
    <t>二、国有企业资本金注入</t>
  </si>
  <si>
    <t>三、产权转让收入</t>
  </si>
  <si>
    <t>三、国有企业公益性补贴</t>
  </si>
  <si>
    <t>四、清算收入</t>
  </si>
  <si>
    <t>四、金融国有资本经营预算支出</t>
  </si>
  <si>
    <t>五、其他国有资本经营预算收入</t>
  </si>
  <si>
    <t>五、其他国有资本经营预算支出</t>
  </si>
  <si>
    <t>收  入  合  计</t>
  </si>
  <si>
    <t>支  出  合  计</t>
  </si>
  <si>
    <t>转移支付收入</t>
  </si>
  <si>
    <t>转移支付支出</t>
  </si>
  <si>
    <t>上年结余收入</t>
  </si>
  <si>
    <t>调出资金</t>
  </si>
  <si>
    <t>结转下年</t>
  </si>
  <si>
    <t>收  入  总  计</t>
  </si>
  <si>
    <t>支  出  总  计</t>
  </si>
  <si>
    <t>2025年全县社会保险基金收支平衡表</t>
  </si>
  <si>
    <t>项目及名称</t>
  </si>
  <si>
    <t>一、社保基金收入合计</t>
  </si>
  <si>
    <t xml:space="preserve">    1.城乡居民基本养老保险金</t>
  </si>
  <si>
    <t xml:space="preserve">    2.机关事业养老保险基金</t>
  </si>
  <si>
    <t>二、社保基金支出合计</t>
  </si>
  <si>
    <t>2025年全县地方政府综合债务情况表</t>
  </si>
  <si>
    <t>债券分类</t>
  </si>
  <si>
    <t>期初余额</t>
  </si>
  <si>
    <t>当期新增</t>
  </si>
  <si>
    <t>当期减少</t>
  </si>
  <si>
    <t>期末余额</t>
  </si>
  <si>
    <t>备注</t>
  </si>
  <si>
    <t>合计</t>
  </si>
  <si>
    <t>法定债务</t>
  </si>
  <si>
    <t>小计</t>
  </si>
  <si>
    <t>其中：一般债务</t>
  </si>
  <si>
    <t xml:space="preserve">     专项债务</t>
  </si>
  <si>
    <t>隐性债务</t>
  </si>
  <si>
    <t>2026年全县一般公共预算收入表</t>
  </si>
  <si>
    <t>项    目</t>
  </si>
  <si>
    <t>2025年完成数</t>
  </si>
  <si>
    <t>2026年预算数</t>
  </si>
  <si>
    <t>2026年全县一般公共预算支出总表</t>
  </si>
  <si>
    <t xml:space="preserve">               单位：万元</t>
  </si>
  <si>
    <t>预算科目</t>
  </si>
  <si>
    <t>本级财力安排</t>
  </si>
  <si>
    <t>提前下达
专项</t>
  </si>
  <si>
    <t>上年结转</t>
  </si>
  <si>
    <t>支出合计</t>
  </si>
  <si>
    <t xml:space="preserve">  一般公共服务</t>
  </si>
  <si>
    <t xml:space="preserve">  转移性支出</t>
  </si>
  <si>
    <t xml:space="preserve">  债务发行费用支出</t>
  </si>
  <si>
    <t>2026年全县一般公共预算支出明细表</t>
  </si>
  <si>
    <t xml:space="preserve">                单位：万元</t>
  </si>
  <si>
    <t xml:space="preserve">    人大事务</t>
  </si>
  <si>
    <t xml:space="preserve">      行政运行</t>
  </si>
  <si>
    <t xml:space="preserve">     人大会议</t>
  </si>
  <si>
    <t xml:space="preserve">     人大代表履职能力提升</t>
  </si>
  <si>
    <t xml:space="preserve">      其他人大事务支出</t>
  </si>
  <si>
    <t xml:space="preserve">    政协事务</t>
  </si>
  <si>
    <t xml:space="preserve">      政协会议</t>
  </si>
  <si>
    <t xml:space="preserve">    政府办公厅(室)及相关机构事务</t>
  </si>
  <si>
    <t xml:space="preserve">      专项业务及机关事务管理</t>
  </si>
  <si>
    <t xml:space="preserve">    发展与改革事务</t>
  </si>
  <si>
    <t xml:space="preserve">      物价管理</t>
  </si>
  <si>
    <t xml:space="preserve">      其他发展与改革事务支出</t>
  </si>
  <si>
    <t xml:space="preserve">    统计信息事务</t>
  </si>
  <si>
    <t xml:space="preserve">    财政事务</t>
  </si>
  <si>
    <t xml:space="preserve">      财政国库业务</t>
  </si>
  <si>
    <t xml:space="preserve">      财政委托业务支出</t>
  </si>
  <si>
    <t xml:space="preserve">      其他财政事务支出</t>
  </si>
  <si>
    <t xml:space="preserve">    税收事务</t>
  </si>
  <si>
    <t xml:space="preserve">    审计事务</t>
  </si>
  <si>
    <t xml:space="preserve">    纪检监察事务</t>
  </si>
  <si>
    <t xml:space="preserve">    档案事务</t>
  </si>
  <si>
    <t xml:space="preserve">      档案馆</t>
  </si>
  <si>
    <t xml:space="preserve">    民主党派及工商联事务</t>
  </si>
  <si>
    <t xml:space="preserve">    群众团体事务</t>
  </si>
  <si>
    <t xml:space="preserve">      一般行政管理事务</t>
  </si>
  <si>
    <t xml:space="preserve">    党委办公厅（室）及相关机构事务</t>
  </si>
  <si>
    <t xml:space="preserve">    组织事务</t>
  </si>
  <si>
    <t xml:space="preserve">      其他组织事务支出</t>
  </si>
  <si>
    <t xml:space="preserve">    宣传事务</t>
  </si>
  <si>
    <t xml:space="preserve">      其他宣传事务支出</t>
  </si>
  <si>
    <t xml:space="preserve">    统战事务</t>
  </si>
  <si>
    <t xml:space="preserve">    其他共产党事务支出</t>
  </si>
  <si>
    <t xml:space="preserve">    市场监督管理事务</t>
  </si>
  <si>
    <t xml:space="preserve">      其他市场监督管理事务</t>
  </si>
  <si>
    <t xml:space="preserve">    社会工作事务</t>
  </si>
  <si>
    <t xml:space="preserve">    信访事务</t>
  </si>
  <si>
    <t xml:space="preserve">      信访业务</t>
  </si>
  <si>
    <t xml:space="preserve">    其他一般公共服务支出</t>
  </si>
  <si>
    <t xml:space="preserve">      其他一般公共服务支出</t>
  </si>
  <si>
    <t xml:space="preserve">    武装警察部队</t>
  </si>
  <si>
    <t xml:space="preserve">    公安</t>
  </si>
  <si>
    <t xml:space="preserve">      移民事务</t>
  </si>
  <si>
    <t xml:space="preserve">      其他公安支出</t>
  </si>
  <si>
    <t xml:space="preserve">    国家安全</t>
  </si>
  <si>
    <t xml:space="preserve">    检察</t>
  </si>
  <si>
    <t xml:space="preserve">    法院</t>
  </si>
  <si>
    <t xml:space="preserve">    司法</t>
  </si>
  <si>
    <t xml:space="preserve">      基层司法业务</t>
  </si>
  <si>
    <t xml:space="preserve">      其他司法支出</t>
  </si>
  <si>
    <t xml:space="preserve">    其他公共安全支出</t>
  </si>
  <si>
    <t xml:space="preserve">      国家司法救助支出</t>
  </si>
  <si>
    <t xml:space="preserve">    教育管理事务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</si>
  <si>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</si>
  <si>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</si>
  <si>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</si>
  <si>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</si>
  <si>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</si>
  <si>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其他普通教育支出</t>
  </si>
  <si>
    <t xml:space="preserve">    职业教育</t>
  </si>
  <si>
    <t xml:space="preserve">      中等职业教育</t>
  </si>
  <si>
    <t xml:space="preserve">    进修及培训</t>
  </si>
  <si>
    <t xml:space="preserve">      干部教育</t>
  </si>
  <si>
    <t xml:space="preserve">      退役士兵能力提升</t>
  </si>
  <si>
    <t xml:space="preserve">    教育费附加安排的支出</t>
  </si>
  <si>
    <t xml:space="preserve">    其他教育支出</t>
  </si>
  <si>
    <t xml:space="preserve">      其他教育支出</t>
  </si>
  <si>
    <t xml:space="preserve">    科学技术管理事务</t>
  </si>
  <si>
    <t xml:space="preserve">      机关服务</t>
  </si>
  <si>
    <t xml:space="preserve">    基础研究</t>
  </si>
  <si>
    <t xml:space="preserve">      专项基础科研</t>
  </si>
  <si>
    <t xml:space="preserve">    应用研究</t>
  </si>
  <si>
    <t xml:space="preserve">      社会公益研究</t>
  </si>
  <si>
    <t xml:space="preserve">    技术研究与开发</t>
  </si>
  <si>
    <t xml:space="preserve">      机构运行</t>
  </si>
  <si>
    <t xml:space="preserve">    科技条件与服务</t>
  </si>
  <si>
    <t xml:space="preserve">      其他科技条件与服务支出</t>
  </si>
  <si>
    <t xml:space="preserve">    科学技术普及</t>
  </si>
  <si>
    <t xml:space="preserve">      科普活动</t>
  </si>
  <si>
    <t xml:space="preserve">    其他科学技术支出</t>
  </si>
  <si>
    <t xml:space="preserve">      其他科学技术支出</t>
  </si>
  <si>
    <t xml:space="preserve">    文化和旅游</t>
  </si>
  <si>
    <t xml:space="preserve">      图书馆</t>
  </si>
  <si>
    <t xml:space="preserve">      群众文化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</si>
  <si>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</si>
  <si>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</si>
  <si>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</si>
  <si>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</si>
  <si>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体育</t>
  </si>
  <si>
    <t xml:space="preserve">      体育场馆</t>
  </si>
  <si>
    <t xml:space="preserve">      其他体育支出</t>
  </si>
  <si>
    <t xml:space="preserve">    广播电视</t>
  </si>
  <si>
    <t xml:space="preserve">      其他广播电视支出</t>
  </si>
  <si>
    <t xml:space="preserve">    其他文化旅游体育与传媒支出</t>
  </si>
  <si>
    <t xml:space="preserve">      其他文化旅游体育与传媒支出</t>
  </si>
  <si>
    <t xml:space="preserve">    人力资源和社会保障管理事务</t>
  </si>
  <si>
    <t xml:space="preserve">      劳动关系和维权</t>
  </si>
  <si>
    <t xml:space="preserve">      其他人力资源和社会保障管理事务支出</t>
  </si>
  <si>
    <t xml:space="preserve">    民政管理事务</t>
  </si>
  <si>
    <t xml:space="preserve">      其他民政管理事务支出</t>
  </si>
  <si>
    <t xml:space="preserve">   行政事业单位养老支出</t>
  </si>
  <si>
    <t xml:space="preserve">      行政单位离退休</t>
  </si>
  <si>
    <t xml:space="preserve">      机关事业单位基本养老保险缴费支出</t>
  </si>
  <si>
    <t xml:space="preserve">      对机关事业单位基本养老保险基金的补助</t>
  </si>
  <si>
    <t xml:space="preserve">    就业补助</t>
  </si>
  <si>
    <t xml:space="preserve">      社会保险补贴</t>
  </si>
  <si>
    <t xml:space="preserve">      公益性岗位补贴</t>
  </si>
  <si>
    <t xml:space="preserve">      就业见习补贴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</si>
  <si>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</si>
  <si>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</si>
  <si>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</si>
  <si>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</si>
  <si>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义务兵优待</t>
  </si>
  <si>
    <t xml:space="preserve">      其他优抚支出</t>
  </si>
  <si>
    <t xml:space="preserve">    退役安置</t>
  </si>
  <si>
    <t xml:space="preserve">      退役士兵安置</t>
  </si>
  <si>
    <t xml:space="preserve">      军队转移政府的离退休人员安置</t>
  </si>
  <si>
    <t xml:space="preserve">      军队转移政府的离退休干部管理机构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</si>
  <si>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</si>
  <si>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</si>
  <si>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</si>
  <si>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</si>
  <si>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</si>
  <si>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</si>
  <si>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殡葬</t>
  </si>
  <si>
    <t xml:space="preserve">      养老服务</t>
  </si>
  <si>
    <t xml:space="preserve">    残疾人事业</t>
  </si>
  <si>
    <t xml:space="preserve">      残疾人康复</t>
  </si>
  <si>
    <t xml:space="preserve">      残疾人就业</t>
  </si>
  <si>
    <t xml:space="preserve">      残疾人生活和护理补贴</t>
  </si>
  <si>
    <t xml:space="preserve">      其他残疾人事业支出</t>
  </si>
  <si>
    <t xml:space="preserve">    最低生活保障</t>
  </si>
  <si>
    <t xml:space="preserve">      农村最低生活保障金支出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</si>
  <si>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</si>
  <si>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</si>
  <si>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</si>
  <si>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</si>
  <si>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</si>
  <si>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</si>
  <si>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财政对其他社会保险基金的补助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</si>
  <si>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</si>
  <si>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</si>
  <si>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</si>
  <si>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其他社会保障和就业支出</t>
  </si>
  <si>
    <t xml:space="preserve">      其他社会保障和就业支出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</si>
  <si>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</si>
  <si>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</si>
  <si>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</si>
  <si>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</si>
  <si>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中医（民族）医院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</si>
  <si>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</si>
  <si>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</si>
  <si>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</si>
  <si>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</si>
  <si>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</si>
  <si>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</si>
  <si>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</si>
  <si>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妇幼保健机构</t>
  </si>
  <si>
    <t xml:space="preserve">      基本公共卫生服务</t>
  </si>
  <si>
    <t xml:space="preserve">      重大公共卫生服务</t>
  </si>
  <si>
    <t xml:space="preserve">    计划生育事务</t>
  </si>
  <si>
    <t xml:space="preserve">      计划生育服务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</si>
  <si>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</si>
  <si>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</si>
  <si>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</si>
  <si>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</si>
  <si>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医疗救助</t>
  </si>
  <si>
    <t xml:space="preserve">      城乡医疗救助</t>
  </si>
  <si>
    <t xml:space="preserve">    优抚对象医疗</t>
  </si>
  <si>
    <t xml:space="preserve">      优抚对象医疗补助</t>
  </si>
  <si>
    <t xml:space="preserve">    医疗保障管理事务</t>
  </si>
  <si>
    <t xml:space="preserve">      其他医疗保障管理事务</t>
  </si>
  <si>
    <t xml:space="preserve">    中医药事务</t>
  </si>
  <si>
    <t xml:space="preserve">      中医（民族医）药专项</t>
  </si>
  <si>
    <t xml:space="preserve">    疾病预防控制事务</t>
  </si>
  <si>
    <t xml:space="preserve">      其他疾病预防控制事务支出</t>
  </si>
  <si>
    <t xml:space="preserve">    育幼服务</t>
  </si>
  <si>
    <t xml:space="preserve">      育儿补贴</t>
  </si>
  <si>
    <t xml:space="preserve">      其他育幼服务支出</t>
  </si>
  <si>
    <t xml:space="preserve">    其他卫生健康支出</t>
  </si>
  <si>
    <t xml:space="preserve">      其他卫生健康支出</t>
  </si>
  <si>
    <t xml:space="preserve">    环境保护管理事务</t>
  </si>
  <si>
    <t xml:space="preserve">    污染防治</t>
  </si>
  <si>
    <t xml:space="preserve">      水体</t>
  </si>
  <si>
    <t xml:space="preserve">    自然生态保护</t>
  </si>
  <si>
    <t xml:space="preserve">      生态保护</t>
  </si>
  <si>
    <t xml:space="preserve">      农村环境保护</t>
  </si>
  <si>
    <t xml:space="preserve">      草原生态修复治理</t>
  </si>
  <si>
    <t xml:space="preserve">    森林保护修复</t>
  </si>
  <si>
    <t xml:space="preserve">      森林管护</t>
  </si>
  <si>
    <t xml:space="preserve">    污染减排</t>
  </si>
  <si>
    <t xml:space="preserve">      减排专项支出</t>
  </si>
  <si>
    <t xml:space="preserve">    循环经济</t>
  </si>
  <si>
    <t xml:space="preserve">      循环经济</t>
  </si>
  <si>
    <t xml:space="preserve">    城乡社区管理事务</t>
  </si>
  <si>
    <t xml:space="preserve">    城乡社区公共设施</t>
  </si>
  <si>
    <t xml:space="preserve">      其他城乡社区公共设施支出</t>
  </si>
  <si>
    <t xml:space="preserve">    农业农村</t>
  </si>
  <si>
    <t xml:space="preserve">      事业运行</t>
  </si>
  <si>
    <t xml:space="preserve">      病虫害控制</t>
  </si>
  <si>
    <t xml:space="preserve">      稳定农民收入补贴</t>
  </si>
  <si>
    <t xml:space="preserve">      农业生产发展</t>
  </si>
  <si>
    <t xml:space="preserve">      农村合作经济</t>
  </si>
  <si>
    <t xml:space="preserve">      农村社会事业</t>
  </si>
  <si>
    <t xml:space="preserve">      农业生态资源保护</t>
  </si>
  <si>
    <t xml:space="preserve">      对高校毕业生到基层任职补助</t>
  </si>
  <si>
    <t xml:space="preserve">      耕地建设与利用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</si>
  <si>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</si>
  <si>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</si>
  <si>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</si>
  <si>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</si>
  <si>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森林资源管理</t>
  </si>
  <si>
    <t xml:space="preserve">      防沙治沙</t>
  </si>
  <si>
    <t xml:space="preserve">      产业化管理</t>
  </si>
  <si>
    <t xml:space="preserve">      林业草原防灾减灾</t>
  </si>
  <si>
    <t xml:space="preserve">      草原管理</t>
  </si>
  <si>
    <t xml:space="preserve">      退耕还林还草</t>
  </si>
  <si>
    <t xml:space="preserve">      其他林业和草原支出</t>
  </si>
  <si>
    <t xml:space="preserve">    水利</t>
  </si>
  <si>
    <t xml:space="preserve">      水利工程建设</t>
  </si>
  <si>
    <t xml:space="preserve">      水利工程运行与维护</t>
  </si>
  <si>
    <t xml:space="preserve">      水资源节约管理与保护</t>
  </si>
  <si>
    <t xml:space="preserve">      防汛</t>
  </si>
  <si>
    <t xml:space="preserve">      其他水利支出</t>
  </si>
  <si>
    <t xml:space="preserve">    巩固脱贫攻坚成果衔接乡村振兴</t>
  </si>
  <si>
    <t xml:space="preserve">      农村基础设施建设</t>
  </si>
  <si>
    <t xml:space="preserve">      生产发展</t>
  </si>
  <si>
    <t xml:space="preserve">      其他巩固脱贫攻坚成果衔接乡村振兴支出</t>
  </si>
  <si>
    <t xml:space="preserve">    农村综合改革</t>
  </si>
  <si>
    <t xml:space="preserve">      对村级公益事业建设的补助</t>
  </si>
  <si>
    <t xml:space="preserve">      对村民委员会和村党支部的补助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</si>
  <si>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</si>
  <si>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</si>
  <si>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</si>
  <si>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其他普惠金融发展支出</t>
  </si>
  <si>
    <t xml:space="preserve">    公路水路运输</t>
  </si>
  <si>
    <t xml:space="preserve">      公路建设</t>
  </si>
  <si>
    <t xml:space="preserve">      公路养护</t>
  </si>
  <si>
    <t xml:space="preserve">      其他公路水路运输支出</t>
  </si>
  <si>
    <t xml:space="preserve">    其他交通运输支出</t>
  </si>
  <si>
    <t xml:space="preserve">      公共交通运营补助</t>
  </si>
  <si>
    <t xml:space="preserve">    制造业</t>
  </si>
  <si>
    <t xml:space="preserve">      其他制造业支出</t>
  </si>
  <si>
    <t xml:space="preserve">    工业和信息产业监管</t>
  </si>
  <si>
    <t xml:space="preserve">      产业发展</t>
  </si>
  <si>
    <t xml:space="preserve">    支持中小企业发展和管理支出</t>
  </si>
  <si>
    <t xml:space="preserve">      中小企业发展专项</t>
  </si>
  <si>
    <t xml:space="preserve">    商业流通事务</t>
  </si>
  <si>
    <t xml:space="preserve">      其他商业流通事务支出</t>
  </si>
  <si>
    <t xml:space="preserve">    金融部门行政支出</t>
  </si>
  <si>
    <t xml:space="preserve">    自然资源事务</t>
  </si>
  <si>
    <t xml:space="preserve">      自然资源利用与保护</t>
  </si>
  <si>
    <t xml:space="preserve">    气象事务</t>
  </si>
  <si>
    <t xml:space="preserve">    保障性安居工程支出</t>
  </si>
  <si>
    <t xml:space="preserve">      农村危房改造</t>
  </si>
  <si>
    <t xml:space="preserve">      配租型住房保障</t>
  </si>
  <si>
    <t xml:space="preserve">   住房改革支出</t>
  </si>
  <si>
    <t xml:space="preserve">     住房公积金</t>
  </si>
  <si>
    <t xml:space="preserve">    粮油物资事务</t>
  </si>
  <si>
    <t xml:space="preserve">      其他粮油物资事务支出</t>
  </si>
  <si>
    <t xml:space="preserve">    应急管理事务</t>
  </si>
  <si>
    <t xml:space="preserve">      应急救援</t>
  </si>
  <si>
    <t xml:space="preserve">      应急管理</t>
  </si>
  <si>
    <t xml:space="preserve">    消防救援事务</t>
  </si>
  <si>
    <t xml:space="preserve">      消防应急救援</t>
  </si>
  <si>
    <t xml:space="preserve">    地震事务</t>
  </si>
  <si>
    <t xml:space="preserve">    自然灾害防治</t>
  </si>
  <si>
    <t xml:space="preserve">      地质灾害防治</t>
  </si>
  <si>
    <t xml:space="preserve">    自然灾害救灾及恢复重建支出</t>
  </si>
  <si>
    <t xml:space="preserve">      其他自然灾害救灾及恢复重建支出</t>
  </si>
  <si>
    <t xml:space="preserve">    年初预留</t>
  </si>
  <si>
    <t xml:space="preserve">    地方政府债务付息支出</t>
  </si>
  <si>
    <t xml:space="preserve">      地方政府一般债券付息支出</t>
  </si>
  <si>
    <t xml:space="preserve">      地方政府向外国政府借款付息支出</t>
  </si>
  <si>
    <t xml:space="preserve">      地方政府其他一般债务付息支出</t>
  </si>
  <si>
    <t xml:space="preserve">    地方政府一般债务发行费用支出</t>
  </si>
  <si>
    <t>2026年全县一般公共预算支出经济分类预算表</t>
  </si>
  <si>
    <t/>
  </si>
  <si>
    <t>政府预算经济分类</t>
  </si>
  <si>
    <t>本级财力
安排</t>
  </si>
  <si>
    <t>科目编号</t>
  </si>
  <si>
    <t>科目名称</t>
  </si>
  <si>
    <t>一般公共预算经济分类支出合计</t>
  </si>
  <si>
    <t>501</t>
  </si>
  <si>
    <t xml:space="preserve">  机关工资福利支出</t>
  </si>
  <si>
    <t>50101</t>
  </si>
  <si>
    <t xml:space="preserve">    工资奖金津补贴</t>
  </si>
  <si>
    <t>50102</t>
  </si>
  <si>
    <t xml:space="preserve">    社会保障缴费</t>
  </si>
  <si>
    <t>50103</t>
  </si>
  <si>
    <t xml:space="preserve">    住房公积金</t>
  </si>
  <si>
    <t>50199</t>
  </si>
  <si>
    <t xml:space="preserve">    其他工资福利支出</t>
  </si>
  <si>
    <t>502</t>
  </si>
  <si>
    <t xml:space="preserve">  机关商品和服务支出</t>
  </si>
  <si>
    <t>50201</t>
  </si>
  <si>
    <t xml:space="preserve">    办公费</t>
  </si>
  <si>
    <t>50202</t>
  </si>
  <si>
    <t xml:space="preserve">    会议费</t>
  </si>
  <si>
    <t>50203</t>
  </si>
  <si>
    <t xml:space="preserve">    培训费</t>
  </si>
  <si>
    <t>50204</t>
  </si>
  <si>
    <t xml:space="preserve">    专用材料购置费</t>
  </si>
  <si>
    <t>50205</t>
  </si>
  <si>
    <t xml:space="preserve">    委托业务费</t>
  </si>
  <si>
    <t xml:space="preserve">    公务接待费</t>
  </si>
  <si>
    <t xml:space="preserve">    因公出国(境)费用</t>
  </si>
  <si>
    <t xml:space="preserve">    公务用车运行维护费</t>
  </si>
  <si>
    <t xml:space="preserve">    维修(护)费</t>
  </si>
  <si>
    <t xml:space="preserve">    其他商品和服务支出</t>
  </si>
  <si>
    <t>503</t>
  </si>
  <si>
    <t xml:space="preserve">  机关资本性支出(一)</t>
  </si>
  <si>
    <t>50301</t>
  </si>
  <si>
    <t xml:space="preserve">    房屋建筑物购建</t>
  </si>
  <si>
    <t>50302</t>
  </si>
  <si>
    <t xml:space="preserve">    基础设施建设</t>
  </si>
  <si>
    <t>50303</t>
  </si>
  <si>
    <t xml:space="preserve">    公务用车购置</t>
  </si>
  <si>
    <t>50305</t>
  </si>
  <si>
    <t xml:space="preserve">    土地征迁补偿和安置支出</t>
  </si>
  <si>
    <t>50306</t>
  </si>
  <si>
    <t xml:space="preserve">    设备购置</t>
  </si>
  <si>
    <t>50307</t>
  </si>
  <si>
    <t xml:space="preserve">    大型修缮</t>
  </si>
  <si>
    <t>50399</t>
  </si>
  <si>
    <t xml:space="preserve">    其他资本性支出</t>
  </si>
  <si>
    <t>504</t>
  </si>
  <si>
    <t xml:space="preserve">  机关资本性支出(二)</t>
  </si>
  <si>
    <t>50401</t>
  </si>
  <si>
    <t>50402</t>
  </si>
  <si>
    <t>50403</t>
  </si>
  <si>
    <t>50404</t>
  </si>
  <si>
    <t>50405</t>
  </si>
  <si>
    <t>50499</t>
  </si>
  <si>
    <t>505</t>
  </si>
  <si>
    <t xml:space="preserve">  对事业单位经常性补助</t>
  </si>
  <si>
    <t>50501</t>
  </si>
  <si>
    <t xml:space="preserve">    工资福利支出</t>
  </si>
  <si>
    <t>50502</t>
  </si>
  <si>
    <t xml:space="preserve">    商品和服务支出</t>
  </si>
  <si>
    <t>50599</t>
  </si>
  <si>
    <t xml:space="preserve">    其他对事业单位补助</t>
  </si>
  <si>
    <t>506</t>
  </si>
  <si>
    <t xml:space="preserve">  对事业单位资本性补助</t>
  </si>
  <si>
    <t>50601</t>
  </si>
  <si>
    <t xml:space="preserve">    资本性支出</t>
  </si>
  <si>
    <t>50602</t>
  </si>
  <si>
    <t xml:space="preserve">    资本性支出(基本建设)</t>
  </si>
  <si>
    <t>507</t>
  </si>
  <si>
    <t xml:space="preserve">  对企业补助</t>
  </si>
  <si>
    <t>50701</t>
  </si>
  <si>
    <t xml:space="preserve">    费用补贴</t>
  </si>
  <si>
    <t>50702</t>
  </si>
  <si>
    <t xml:space="preserve">    利息补贴</t>
  </si>
  <si>
    <t>50799</t>
  </si>
  <si>
    <t xml:space="preserve">    其他对企业补助</t>
  </si>
  <si>
    <t>508</t>
  </si>
  <si>
    <t xml:space="preserve">  对企业资本性支出</t>
  </si>
  <si>
    <t xml:space="preserve">    资本金注入</t>
  </si>
  <si>
    <t xml:space="preserve">    资本金注入(基本建设)</t>
  </si>
  <si>
    <t xml:space="preserve">    政府投资基金股权投资</t>
  </si>
  <si>
    <t xml:space="preserve">    其他对企业资本性支出</t>
  </si>
  <si>
    <t>509</t>
  </si>
  <si>
    <t xml:space="preserve">  对个人和家庭的补助</t>
  </si>
  <si>
    <t>50901</t>
  </si>
  <si>
    <t xml:space="preserve">    社会福利和救助</t>
  </si>
  <si>
    <t>50902</t>
  </si>
  <si>
    <t xml:space="preserve">    助学金</t>
  </si>
  <si>
    <t>50903</t>
  </si>
  <si>
    <t xml:space="preserve">    个人农业生产补贴</t>
  </si>
  <si>
    <t>50905</t>
  </si>
  <si>
    <t xml:space="preserve">    离退休费</t>
  </si>
  <si>
    <t>50999</t>
  </si>
  <si>
    <t xml:space="preserve">    其他对个人和家庭补助</t>
  </si>
  <si>
    <t>510</t>
  </si>
  <si>
    <t xml:space="preserve">  对社会保障基金补助</t>
  </si>
  <si>
    <t>51002</t>
  </si>
  <si>
    <t xml:space="preserve">    对社会保险基金补助</t>
  </si>
  <si>
    <t>51003</t>
  </si>
  <si>
    <t xml:space="preserve">    补充全国社会保障基金</t>
  </si>
  <si>
    <t xml:space="preserve">    对机关事业单位职业年金的补助</t>
  </si>
  <si>
    <t>511</t>
  </si>
  <si>
    <t xml:space="preserve">  债务利息及费用支出</t>
  </si>
  <si>
    <t>51101</t>
  </si>
  <si>
    <t xml:space="preserve">    国内债务付息</t>
  </si>
  <si>
    <t>51102</t>
  </si>
  <si>
    <t xml:space="preserve">    国外债务付息</t>
  </si>
  <si>
    <t>51103</t>
  </si>
  <si>
    <t xml:space="preserve">    国内债务发行费用</t>
  </si>
  <si>
    <t>51104</t>
  </si>
  <si>
    <t xml:space="preserve">    国外债务发行费用</t>
  </si>
  <si>
    <t xml:space="preserve">  债务还本支出</t>
  </si>
  <si>
    <t xml:space="preserve">    国内债务还本</t>
  </si>
  <si>
    <t xml:space="preserve">    国外债务还本</t>
  </si>
  <si>
    <t xml:space="preserve">    上下级政府间转移支付</t>
  </si>
  <si>
    <t xml:space="preserve">    债务转贷</t>
  </si>
  <si>
    <t xml:space="preserve">    调出资金</t>
  </si>
  <si>
    <t xml:space="preserve">    安排预算稳定调节基金</t>
  </si>
  <si>
    <t xml:space="preserve">    区域间转移支付</t>
  </si>
  <si>
    <t xml:space="preserve">  预备费及预留</t>
  </si>
  <si>
    <t xml:space="preserve">    预备费</t>
  </si>
  <si>
    <t xml:space="preserve">    预留</t>
  </si>
  <si>
    <t>599</t>
  </si>
  <si>
    <t>59907</t>
  </si>
  <si>
    <t xml:space="preserve">    国家赔偿费用支出</t>
  </si>
  <si>
    <t>59908</t>
  </si>
  <si>
    <t xml:space="preserve">    对民间非营利组织和群众性自治组织补贴</t>
  </si>
  <si>
    <t xml:space="preserve">    经常性赠与</t>
  </si>
  <si>
    <t xml:space="preserve">    资本性赠与</t>
  </si>
  <si>
    <t>59999</t>
  </si>
  <si>
    <t>2026年全县一般公共预算收支平衡表</t>
  </si>
  <si>
    <t xml:space="preserve">   1.“三保”支出</t>
  </si>
  <si>
    <t xml:space="preserve">     “保工资”支出</t>
  </si>
  <si>
    <t xml:space="preserve">     “保运转”支出</t>
  </si>
  <si>
    <t xml:space="preserve">     “保基本民生”支出</t>
  </si>
  <si>
    <t xml:space="preserve">   2.“三保”以外刚性支出</t>
  </si>
  <si>
    <t xml:space="preserve">      对个人和家庭的补助</t>
  </si>
  <si>
    <r>
      <rPr>
        <sz val="11"/>
        <rFont val="宋体"/>
        <charset val="134"/>
      </rPr>
      <t xml:space="preserve">      </t>
    </r>
    <r>
      <rPr>
        <sz val="12"/>
        <rFont val="宋体"/>
        <charset val="134"/>
      </rPr>
      <t>编制外长聘人员工资</t>
    </r>
  </si>
  <si>
    <t xml:space="preserve">      其他刚性支出</t>
  </si>
  <si>
    <t xml:space="preserve">   3.项目支出</t>
  </si>
  <si>
    <t xml:space="preserve">   4.一般债务付息支出</t>
  </si>
  <si>
    <t xml:space="preserve">   5.提前下达专项支出</t>
  </si>
  <si>
    <t xml:space="preserve">       其中：一般性转移支付</t>
  </si>
  <si>
    <t xml:space="preserve">             专项转移支付</t>
  </si>
  <si>
    <t xml:space="preserve">   6.上年结转支出</t>
  </si>
  <si>
    <t>五、上年结转收入</t>
  </si>
  <si>
    <t>2026年全县政府性基金预算收入表</t>
  </si>
  <si>
    <t>2026年全县政府性基金预算支出表</t>
  </si>
  <si>
    <t>2026年预算</t>
  </si>
  <si>
    <t>提前下达专项</t>
  </si>
  <si>
    <t xml:space="preserve"> 债务发行费支出</t>
  </si>
  <si>
    <t>2026年全县政府性基金预算收支平衡表</t>
  </si>
  <si>
    <t>2026年全县社会保险基金预算收支平衡表</t>
  </si>
  <si>
    <t>一、城乡居民基本养老保险基金</t>
  </si>
  <si>
    <t>其中：社会保险费收入</t>
  </si>
  <si>
    <t>其中：社会保险待遇支出</t>
  </si>
  <si>
    <t xml:space="preserve">      财政补贴收入</t>
  </si>
  <si>
    <t xml:space="preserve">      转移支出</t>
  </si>
  <si>
    <t xml:space="preserve">      利息收入</t>
  </si>
  <si>
    <t xml:space="preserve">      上解上级支出</t>
  </si>
  <si>
    <t xml:space="preserve">      转移收入</t>
  </si>
  <si>
    <t xml:space="preserve">      其他支出</t>
  </si>
  <si>
    <t xml:space="preserve">      其他收入</t>
  </si>
  <si>
    <t>二、机关事业单位基本养老保险基金</t>
  </si>
  <si>
    <t>本年收入合计</t>
  </si>
  <si>
    <t>本年支出合计</t>
  </si>
  <si>
    <t>上年结余</t>
  </si>
  <si>
    <t>年末滚存结余</t>
  </si>
  <si>
    <t xml:space="preserve">     2026年全县国有资本经营预算收支平衡表</t>
  </si>
  <si>
    <r>
      <rPr>
        <b/>
        <sz val="11"/>
        <rFont val="宋体"/>
        <charset val="134"/>
      </rPr>
      <t>收</t>
    </r>
    <r>
      <rPr>
        <b/>
        <sz val="11"/>
        <rFont val="Times New Roman"/>
        <charset val="134"/>
      </rPr>
      <t xml:space="preserve">          </t>
    </r>
    <r>
      <rPr>
        <b/>
        <sz val="11"/>
        <rFont val="宋体"/>
        <charset val="134"/>
      </rPr>
      <t>入</t>
    </r>
  </si>
  <si>
    <r>
      <rPr>
        <b/>
        <sz val="11"/>
        <rFont val="宋体"/>
        <charset val="134"/>
      </rPr>
      <t>支</t>
    </r>
    <r>
      <rPr>
        <b/>
        <sz val="11"/>
        <rFont val="Times New Roman"/>
        <charset val="134"/>
      </rPr>
      <t xml:space="preserve">          </t>
    </r>
    <r>
      <rPr>
        <b/>
        <sz val="11"/>
        <rFont val="宋体"/>
        <charset val="134"/>
      </rPr>
      <t>出</t>
    </r>
  </si>
  <si>
    <r>
      <rPr>
        <b/>
        <sz val="11"/>
        <rFont val="宋体"/>
        <charset val="134"/>
      </rPr>
      <t>项</t>
    </r>
    <r>
      <rPr>
        <b/>
        <sz val="11"/>
        <rFont val="Times New Roman"/>
        <charset val="134"/>
      </rPr>
      <t xml:space="preserve">        </t>
    </r>
    <r>
      <rPr>
        <b/>
        <sz val="11"/>
        <rFont val="宋体"/>
        <charset val="134"/>
      </rPr>
      <t>目</t>
    </r>
  </si>
  <si>
    <t>收 入 合 计</t>
  </si>
  <si>
    <t>支 出 合 计</t>
  </si>
  <si>
    <t>上年结转收入</t>
  </si>
  <si>
    <t>收 入 总 计</t>
  </si>
  <si>
    <t>支 出 总 计</t>
  </si>
  <si>
    <t>2026年“三公”经费预算表</t>
  </si>
  <si>
    <t>2025年预算数</t>
  </si>
  <si>
    <t>同比增减(%)</t>
  </si>
  <si>
    <t>“三公”经费合计</t>
  </si>
  <si>
    <t xml:space="preserve">   1.因公出国（境）费用</t>
  </si>
  <si>
    <t xml:space="preserve">   2.公务接待费</t>
  </si>
  <si>
    <t xml:space="preserve">   3.公务用车购置和运行费</t>
  </si>
  <si>
    <t>其中：</t>
  </si>
  <si>
    <t>公务用车运行维护费</t>
  </si>
  <si>
    <t>公务用车购置费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</si>
</sst>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_ "/>
    <numFmt numFmtId="178" formatCode="0.00_ "/>
    <numFmt numFmtId="179" formatCode="0.00_);[Red]\(0.00\)"/>
    <numFmt numFmtId="180" formatCode="0_);[Red]\(0\)"/>
    <numFmt numFmtId="181" formatCode="0.0_ "/>
  </numFmts>
  <fonts count="93">
    <font>
      <sz val="12"/>
      <name val="宋体"/>
      <charset val="134"/>
    </font>
    <font>
      <sz val="18"/>
      <color indexed="8"/>
      <name val="Calibri"/>
      <charset val="134"/>
    </font>
    <font>
      <sz val="11"/>
      <color indexed="8"/>
      <name val="Calibri"/>
      <charset val="134"/>
    </font>
    <font>
      <b/>
      <sz val="12"/>
      <color indexed="8"/>
      <name val="Calibri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b/>
      <sz val="11"/>
      <color indexed="8"/>
      <name val="宋体"/>
      <charset val="134"/>
    </font>
    <font>
      <b/>
      <sz val="12"/>
      <name val="宋体"/>
      <charset val="134"/>
      <scheme val="minor"/>
    </font>
    <font>
      <b/>
      <sz val="12"/>
      <name val="Arial"/>
      <charset val="134"/>
    </font>
    <font>
      <b/>
      <sz val="12"/>
      <color theme="1"/>
      <name val="宋体"/>
      <charset val="134"/>
      <scheme val="minor"/>
    </font>
    <font>
      <b/>
      <sz val="12"/>
      <name val="Times New Roman"/>
      <charset val="134"/>
    </font>
    <font>
      <sz val="12"/>
      <name val="Times New Roman"/>
      <charset val="134"/>
    </font>
    <font>
      <sz val="12"/>
      <name val="宋体"/>
      <charset val="134"/>
      <scheme val="minor"/>
    </font>
    <font>
      <sz val="11"/>
      <color rgb="FF000000"/>
      <name val="宋体"/>
      <charset val="134"/>
    </font>
    <font>
      <b/>
      <sz val="12"/>
      <name val="宋体"/>
      <charset val="134"/>
    </font>
    <font>
      <sz val="18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方正小标宋简体"/>
      <charset val="134"/>
    </font>
    <font>
      <b/>
      <sz val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sz val="12"/>
      <name val="Times New Roman"/>
      <charset val="0"/>
    </font>
    <font>
      <sz val="13"/>
      <name val="楷体_GB2312"/>
      <charset val="134"/>
    </font>
    <font>
      <b/>
      <sz val="12"/>
      <name val="Times New Roman"/>
      <charset val="0"/>
    </font>
    <font>
      <sz val="11"/>
      <name val="宋体"/>
      <charset val="0"/>
    </font>
    <font>
      <sz val="12"/>
      <color indexed="8"/>
      <name val="Times New Roman"/>
      <charset val="0"/>
    </font>
    <font>
      <sz val="11"/>
      <name val="Times New Roman"/>
      <charset val="134"/>
    </font>
    <font>
      <sz val="9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b/>
      <sz val="11"/>
      <name val="宋体"/>
      <charset val="0"/>
      <scheme val="minor"/>
    </font>
    <font>
      <sz val="11"/>
      <name val="宋体"/>
      <charset val="0"/>
      <scheme val="minor"/>
    </font>
    <font>
      <b/>
      <sz val="10"/>
      <name val="黑体"/>
      <charset val="134"/>
    </font>
    <font>
      <b/>
      <sz val="11"/>
      <color theme="1"/>
      <name val="宋体"/>
      <charset val="134"/>
    </font>
    <font>
      <sz val="13"/>
      <name val="Times New Roman"/>
      <charset val="0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黑体"/>
      <charset val="134"/>
    </font>
    <font>
      <sz val="12"/>
      <color rgb="FFFF0000"/>
      <name val="宋体"/>
      <charset val="134"/>
    </font>
    <font>
      <sz val="11"/>
      <color indexed="8"/>
      <name val="宋体"/>
      <charset val="1"/>
      <scheme val="minor"/>
    </font>
    <font>
      <sz val="12"/>
      <color indexed="8"/>
      <name val="宋体"/>
      <charset val="1"/>
      <scheme val="minor"/>
    </font>
    <font>
      <b/>
      <sz val="11"/>
      <color indexed="8"/>
      <name val="宋体"/>
      <charset val="1"/>
      <scheme val="minor"/>
    </font>
    <font>
      <sz val="18"/>
      <color indexed="8"/>
      <name val="方正小标宋简体"/>
      <charset val="134"/>
    </font>
    <font>
      <b/>
      <sz val="10"/>
      <color indexed="8"/>
      <name val="宋体"/>
      <charset val="134"/>
      <scheme val="minor"/>
    </font>
    <font>
      <b/>
      <sz val="12"/>
      <color indexed="8"/>
      <name val="Times New Roman"/>
      <charset val="1"/>
    </font>
    <font>
      <sz val="12"/>
      <color indexed="8"/>
      <name val="Times New Roman"/>
      <charset val="1"/>
    </font>
    <font>
      <b/>
      <sz val="12"/>
      <color indexed="8"/>
      <name val="宋体"/>
      <charset val="1"/>
      <scheme val="minor"/>
    </font>
    <font>
      <sz val="20"/>
      <color theme="1"/>
      <name val="方正小标宋简体"/>
      <charset val="134"/>
    </font>
    <font>
      <b/>
      <sz val="10"/>
      <color theme="1"/>
      <name val="宋体"/>
      <charset val="134"/>
    </font>
    <font>
      <sz val="11"/>
      <color theme="1"/>
      <name val="Times New Roman"/>
      <charset val="134"/>
    </font>
    <font>
      <sz val="20"/>
      <name val="Times New Roman"/>
      <charset val="134"/>
    </font>
    <font>
      <sz val="10"/>
      <name val="Times New Roman"/>
      <charset val="134"/>
    </font>
    <font>
      <sz val="14"/>
      <name val="宋体"/>
      <charset val="134"/>
    </font>
    <font>
      <sz val="9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6"/>
      <name val="方正小标宋简体"/>
      <charset val="134"/>
    </font>
    <font>
      <sz val="16"/>
      <color theme="1"/>
      <name val="方正小标宋简体"/>
      <charset val="134"/>
    </font>
    <font>
      <b/>
      <sz val="9"/>
      <name val="宋体"/>
      <charset val="134"/>
      <scheme val="minor"/>
    </font>
    <font>
      <sz val="18"/>
      <color theme="1"/>
      <name val="宋体"/>
      <charset val="134"/>
      <scheme val="minor"/>
    </font>
    <font>
      <sz val="18"/>
      <name val="宋体"/>
      <charset val="134"/>
      <scheme val="minor"/>
    </font>
    <font>
      <sz val="16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11"/>
      <name val="Times New Roman"/>
      <charset val="134"/>
    </font>
    <font>
      <sz val="20"/>
      <name val="方正小标宋简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" fillId="4" borderId="18" applyNumberFormat="0" applyFon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6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>
      <alignment vertical="center"/>
    </xf>
    <xf numFmtId="0" fontId="78" fillId="0" borderId="20" applyNumberFormat="0" applyFill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" borderId="21" applyNumberFormat="0" applyAlignment="0" applyProtection="0">
      <alignment vertical="center"/>
    </xf>
    <xf numFmtId="0" fontId="80" fillId="6" borderId="22" applyNumberFormat="0" applyAlignment="0" applyProtection="0">
      <alignment vertical="center"/>
    </xf>
    <xf numFmtId="0" fontId="81" fillId="6" borderId="21" applyNumberFormat="0" applyAlignment="0" applyProtection="0">
      <alignment vertical="center"/>
    </xf>
    <xf numFmtId="0" fontId="82" fillId="7" borderId="23" applyNumberFormat="0" applyAlignment="0" applyProtection="0">
      <alignment vertical="center"/>
    </xf>
    <xf numFmtId="0" fontId="83" fillId="0" borderId="24" applyNumberFormat="0" applyFill="0" applyAlignment="0" applyProtection="0">
      <alignment vertical="center"/>
    </xf>
    <xf numFmtId="0" fontId="84" fillId="0" borderId="25" applyNumberFormat="0" applyFill="0" applyAlignment="0" applyProtection="0">
      <alignment vertical="center"/>
    </xf>
    <xf numFmtId="0" fontId="85" fillId="8" borderId="0" applyNumberFormat="0" applyBorder="0" applyAlignment="0" applyProtection="0">
      <alignment vertical="center"/>
    </xf>
    <xf numFmtId="0" fontId="86" fillId="9" borderId="0" applyNumberFormat="0" applyBorder="0" applyAlignment="0" applyProtection="0">
      <alignment vertical="center"/>
    </xf>
    <xf numFmtId="0" fontId="87" fillId="10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9" fillId="12" borderId="0" applyNumberFormat="0" applyBorder="0" applyAlignment="0" applyProtection="0">
      <alignment vertical="center"/>
    </xf>
    <xf numFmtId="0" fontId="89" fillId="1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5" borderId="0" applyNumberFormat="0" applyBorder="0" applyAlignment="0" applyProtection="0">
      <alignment vertical="center"/>
    </xf>
    <xf numFmtId="0" fontId="89" fillId="16" borderId="0" applyNumberFormat="0" applyBorder="0" applyAlignment="0" applyProtection="0">
      <alignment vertical="center"/>
    </xf>
    <xf numFmtId="0" fontId="89" fillId="17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9" borderId="0" applyNumberFormat="0" applyBorder="0" applyAlignment="0" applyProtection="0">
      <alignment vertical="center"/>
    </xf>
    <xf numFmtId="0" fontId="89" fillId="20" borderId="0" applyNumberFormat="0" applyBorder="0" applyAlignment="0" applyProtection="0">
      <alignment vertical="center"/>
    </xf>
    <xf numFmtId="0" fontId="89" fillId="21" borderId="0" applyNumberFormat="0" applyBorder="0" applyAlignment="0" applyProtection="0">
      <alignment vertical="center"/>
    </xf>
    <xf numFmtId="0" fontId="88" fillId="22" borderId="0" applyNumberFormat="0" applyBorder="0" applyAlignment="0" applyProtection="0">
      <alignment vertical="center"/>
    </xf>
    <xf numFmtId="0" fontId="88" fillId="23" borderId="0" applyNumberFormat="0" applyBorder="0" applyAlignment="0" applyProtection="0">
      <alignment vertical="center"/>
    </xf>
    <xf numFmtId="0" fontId="89" fillId="24" borderId="0" applyNumberFormat="0" applyBorder="0" applyAlignment="0" applyProtection="0">
      <alignment vertical="center"/>
    </xf>
    <xf numFmtId="0" fontId="89" fillId="25" borderId="0" applyNumberFormat="0" applyBorder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0" fontId="88" fillId="27" borderId="0" applyNumberFormat="0" applyBorder="0" applyAlignment="0" applyProtection="0">
      <alignment vertical="center"/>
    </xf>
    <xf numFmtId="0" fontId="89" fillId="28" borderId="0" applyNumberFormat="0" applyBorder="0" applyAlignment="0" applyProtection="0">
      <alignment vertical="center"/>
    </xf>
    <xf numFmtId="0" fontId="89" fillId="29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31" borderId="0" applyNumberFormat="0" applyBorder="0" applyAlignment="0" applyProtection="0">
      <alignment vertical="center"/>
    </xf>
    <xf numFmtId="0" fontId="89" fillId="32" borderId="0" applyNumberFormat="0" applyBorder="0" applyAlignment="0" applyProtection="0">
      <alignment vertical="center"/>
    </xf>
    <xf numFmtId="0" fontId="89" fillId="33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2" fillId="0" borderId="0"/>
    <xf numFmtId="0" fontId="0" fillId="0" borderId="0"/>
    <xf numFmtId="0" fontId="0" fillId="0" borderId="0">
      <alignment vertical="center"/>
    </xf>
    <xf numFmtId="0" fontId="90" fillId="0" borderId="0"/>
    <xf numFmtId="0" fontId="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382">
    <xf numFmtId="0" fontId="0" fillId="0" borderId="0" xfId="0"/>
    <xf numFmtId="0" fontId="1" fillId="0" borderId="0" xfId="0" applyFont="1" applyFill="1" applyBorder="1" applyAlignment="1" applyProtection="1"/>
    <xf numFmtId="0" fontId="2" fillId="0" borderId="0" xfId="0" applyFont="1" applyFill="1" applyBorder="1" applyAlignment="1" applyProtection="1"/>
    <xf numFmtId="0" fontId="3" fillId="0" borderId="0" xfId="0" applyFont="1" applyFill="1" applyBorder="1" applyAlignment="1" applyProtection="1"/>
    <xf numFmtId="0" fontId="2" fillId="0" borderId="0" xfId="0" applyFont="1" applyFill="1" applyAlignment="1" applyProtection="1"/>
    <xf numFmtId="0" fontId="4" fillId="0" borderId="0" xfId="0" applyFont="1" applyFill="1" applyAlignment="1"/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right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/>
    <xf numFmtId="0" fontId="10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0" fontId="12" fillId="0" borderId="3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 wrapText="1"/>
    </xf>
    <xf numFmtId="0" fontId="13" fillId="0" borderId="3" xfId="0" applyFont="1" applyFill="1" applyBorder="1" applyAlignment="1">
      <alignment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right" vertical="center" wrapText="1"/>
    </xf>
    <xf numFmtId="0" fontId="13" fillId="0" borderId="6" xfId="0" applyFont="1" applyFill="1" applyBorder="1" applyAlignment="1">
      <alignment horizontal="left" vertical="center" wrapText="1"/>
    </xf>
    <xf numFmtId="176" fontId="12" fillId="0" borderId="3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14" fillId="0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horizontal="left" vertical="center"/>
    </xf>
    <xf numFmtId="0" fontId="0" fillId="0" borderId="0" xfId="52" applyFill="1" applyAlignment="1">
      <alignment vertical="center"/>
    </xf>
    <xf numFmtId="0" fontId="0" fillId="0" borderId="0" xfId="52" applyFont="1" applyFill="1"/>
    <xf numFmtId="0" fontId="15" fillId="0" borderId="0" xfId="52" applyFont="1" applyFill="1"/>
    <xf numFmtId="0" fontId="0" fillId="0" borderId="0" xfId="52" applyFill="1"/>
    <xf numFmtId="0" fontId="0" fillId="0" borderId="0" xfId="52" applyFill="1" applyAlignment="1">
      <alignment horizontal="center" vertical="center"/>
    </xf>
    <xf numFmtId="0" fontId="6" fillId="0" borderId="0" xfId="52" applyFont="1" applyFill="1" applyAlignment="1">
      <alignment horizontal="center" vertical="center"/>
    </xf>
    <xf numFmtId="0" fontId="16" fillId="0" borderId="0" xfId="52" applyFont="1" applyFill="1" applyAlignment="1">
      <alignment vertical="center"/>
    </xf>
    <xf numFmtId="0" fontId="0" fillId="0" borderId="0" xfId="52" applyFont="1" applyFill="1" applyAlignment="1">
      <alignment vertical="center"/>
    </xf>
    <xf numFmtId="0" fontId="17" fillId="0" borderId="0" xfId="52" applyFont="1" applyFill="1" applyAlignment="1">
      <alignment vertical="center"/>
    </xf>
    <xf numFmtId="0" fontId="0" fillId="0" borderId="0" xfId="52" applyFont="1" applyFill="1" applyAlignment="1">
      <alignment horizontal="center" vertical="center"/>
    </xf>
    <xf numFmtId="0" fontId="18" fillId="0" borderId="0" xfId="52" applyFont="1" applyFill="1" applyAlignment="1">
      <alignment horizontal="center" vertical="center"/>
    </xf>
    <xf numFmtId="0" fontId="19" fillId="0" borderId="1" xfId="52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 applyProtection="1">
      <alignment vertical="center" wrapText="1"/>
    </xf>
    <xf numFmtId="176" fontId="12" fillId="0" borderId="1" xfId="52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176" fontId="11" fillId="0" borderId="1" xfId="52" applyNumberFormat="1" applyFont="1" applyFill="1" applyBorder="1" applyAlignment="1">
      <alignment horizontal="center" vertical="center"/>
    </xf>
    <xf numFmtId="0" fontId="17" fillId="0" borderId="1" xfId="52" applyFont="1" applyFill="1" applyBorder="1" applyAlignment="1">
      <alignment horizontal="left" vertical="center"/>
    </xf>
    <xf numFmtId="0" fontId="17" fillId="0" borderId="1" xfId="52" applyFont="1" applyFill="1" applyBorder="1" applyAlignment="1">
      <alignment vertical="center"/>
    </xf>
    <xf numFmtId="0" fontId="17" fillId="0" borderId="1" xfId="52" applyFont="1" applyFill="1" applyBorder="1"/>
    <xf numFmtId="0" fontId="20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21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22" fillId="0" borderId="0" xfId="0" applyFont="1" applyFill="1" applyAlignment="1">
      <alignment horizontal="center" vertical="center" wrapText="1"/>
    </xf>
    <xf numFmtId="0" fontId="23" fillId="0" borderId="0" xfId="0" applyFont="1" applyFill="1" applyAlignment="1">
      <alignment horizontal="right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vertical="center" wrapText="1"/>
    </xf>
    <xf numFmtId="176" fontId="26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176" fontId="27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left" vertical="center" wrapText="1"/>
    </xf>
    <xf numFmtId="0" fontId="28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wrapText="1"/>
    </xf>
    <xf numFmtId="0" fontId="28" fillId="0" borderId="0" xfId="0" applyFont="1" applyFill="1" applyBorder="1" applyAlignment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29" fillId="0" borderId="8" xfId="0" applyNumberFormat="1" applyFont="1" applyFill="1" applyBorder="1" applyAlignment="1" applyProtection="1">
      <alignment vertical="center" wrapText="1"/>
    </xf>
    <xf numFmtId="0" fontId="18" fillId="0" borderId="8" xfId="0" applyNumberFormat="1" applyFont="1" applyFill="1" applyBorder="1" applyAlignment="1" applyProtection="1">
      <alignment horizontal="right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5" fillId="0" borderId="9" xfId="0" applyNumberFormat="1" applyFont="1" applyFill="1" applyBorder="1" applyAlignment="1" applyProtection="1">
      <alignment horizontal="center" vertical="center" wrapText="1"/>
    </xf>
    <xf numFmtId="0" fontId="19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30" fillId="0" borderId="10" xfId="0" applyNumberFormat="1" applyFont="1" applyFill="1" applyBorder="1" applyAlignment="1" applyProtection="1">
      <alignment horizontal="center" vertical="center" wrapText="1"/>
    </xf>
    <xf numFmtId="176" fontId="30" fillId="0" borderId="11" xfId="0" applyNumberFormat="1" applyFont="1" applyFill="1" applyBorder="1" applyAlignment="1" applyProtection="1">
      <alignment horizontal="center" vertical="center" wrapText="1"/>
    </xf>
    <xf numFmtId="0" fontId="19" fillId="0" borderId="1" xfId="0" applyNumberFormat="1" applyFont="1" applyFill="1" applyBorder="1" applyAlignment="1" applyProtection="1">
      <alignment horizontal="left" vertical="center" wrapText="1" indent="1"/>
      <protection locked="0"/>
    </xf>
    <xf numFmtId="176" fontId="30" fillId="0" borderId="1" xfId="0" applyNumberFormat="1" applyFont="1" applyFill="1" applyBorder="1" applyAlignment="1" applyProtection="1">
      <alignment horizontal="center" vertical="center" wrapText="1"/>
    </xf>
    <xf numFmtId="176" fontId="30" fillId="0" borderId="9" xfId="0" applyNumberFormat="1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>
      <alignment vertical="center" wrapText="1"/>
    </xf>
    <xf numFmtId="176" fontId="28" fillId="0" borderId="1" xfId="0" applyNumberFormat="1" applyFont="1" applyFill="1" applyBorder="1" applyAlignment="1" applyProtection="1">
      <alignment horizontal="center" vertical="center" wrapText="1"/>
    </xf>
    <xf numFmtId="178" fontId="17" fillId="0" borderId="1" xfId="0" applyNumberFormat="1" applyFont="1" applyFill="1" applyBorder="1" applyAlignment="1" applyProtection="1">
      <alignment horizontal="left" vertical="center" wrapText="1"/>
      <protection locked="0"/>
    </xf>
    <xf numFmtId="176" fontId="28" fillId="0" borderId="1" xfId="0" applyNumberFormat="1" applyFont="1" applyFill="1" applyBorder="1" applyAlignment="1" applyProtection="1">
      <alignment horizontal="center" vertical="center"/>
    </xf>
    <xf numFmtId="176" fontId="28" fillId="0" borderId="9" xfId="0" applyNumberFormat="1" applyFont="1" applyFill="1" applyBorder="1" applyAlignment="1" applyProtection="1">
      <alignment horizontal="center" vertical="center" wrapText="1"/>
    </xf>
    <xf numFmtId="178" fontId="17" fillId="0" borderId="1" xfId="0" applyNumberFormat="1" applyFont="1" applyFill="1" applyBorder="1" applyAlignment="1">
      <alignment vertical="center" wrapText="1"/>
    </xf>
    <xf numFmtId="176" fontId="28" fillId="0" borderId="1" xfId="0" applyNumberFormat="1" applyFont="1" applyFill="1" applyBorder="1" applyAlignment="1">
      <alignment horizontal="center" vertical="center" wrapText="1"/>
    </xf>
    <xf numFmtId="176" fontId="28" fillId="0" borderId="1" xfId="57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 applyProtection="1">
      <alignment horizontal="left" vertical="center" wrapText="1" indent="1"/>
      <protection locked="0"/>
    </xf>
    <xf numFmtId="0" fontId="28" fillId="0" borderId="1" xfId="0" applyFont="1" applyFill="1" applyBorder="1" applyAlignment="1">
      <alignment vertical="center"/>
    </xf>
    <xf numFmtId="176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30" fillId="0" borderId="1" xfId="0" applyNumberFormat="1" applyFont="1" applyFill="1" applyBorder="1" applyAlignment="1">
      <alignment horizontal="center" vertical="center" wrapText="1"/>
    </xf>
    <xf numFmtId="176" fontId="28" fillId="0" borderId="12" xfId="0" applyNumberFormat="1" applyFont="1" applyFill="1" applyBorder="1" applyAlignment="1">
      <alignment horizontal="center" wrapText="1"/>
    </xf>
    <xf numFmtId="176" fontId="28" fillId="0" borderId="13" xfId="0" applyNumberFormat="1" applyFont="1" applyFill="1" applyBorder="1" applyAlignment="1">
      <alignment horizontal="center" wrapText="1"/>
    </xf>
    <xf numFmtId="0" fontId="12" fillId="0" borderId="0" xfId="0" applyFont="1" applyFill="1" applyAlignment="1">
      <alignment horizontal="center" vertical="center"/>
    </xf>
    <xf numFmtId="0" fontId="33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vertical="center"/>
    </xf>
    <xf numFmtId="0" fontId="19" fillId="0" borderId="0" xfId="0" applyFont="1"/>
    <xf numFmtId="178" fontId="5" fillId="0" borderId="0" xfId="0" applyNumberFormat="1" applyFont="1" applyFill="1" applyAlignment="1">
      <alignment horizontal="center" vertical="center"/>
    </xf>
    <xf numFmtId="178" fontId="5" fillId="0" borderId="0" xfId="0" applyNumberFormat="1" applyFont="1" applyFill="1" applyAlignment="1">
      <alignment vertical="center"/>
    </xf>
    <xf numFmtId="0" fontId="0" fillId="0" borderId="0" xfId="0" applyFont="1" applyFill="1" applyProtection="1">
      <protection locked="0"/>
    </xf>
    <xf numFmtId="0" fontId="22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34" fillId="2" borderId="0" xfId="0" applyFont="1" applyFill="1" applyAlignment="1">
      <alignment vertical="center" wrapText="1"/>
    </xf>
    <xf numFmtId="0" fontId="23" fillId="0" borderId="0" xfId="0" applyFont="1" applyFill="1" applyBorder="1" applyAlignment="1">
      <alignment horizontal="right" vertical="center" wrapText="1"/>
    </xf>
    <xf numFmtId="0" fontId="10" fillId="2" borderId="1" xfId="0" applyFont="1" applyFill="1" applyBorder="1" applyAlignment="1">
      <alignment horizontal="center" vertical="center" wrapText="1"/>
    </xf>
    <xf numFmtId="178" fontId="20" fillId="0" borderId="0" xfId="0" applyNumberFormat="1" applyFont="1" applyFill="1" applyAlignment="1">
      <alignment vertical="center"/>
    </xf>
    <xf numFmtId="0" fontId="0" fillId="0" borderId="0" xfId="0" applyFont="1"/>
    <xf numFmtId="0" fontId="19" fillId="0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78" fontId="10" fillId="0" borderId="0" xfId="0" applyNumberFormat="1" applyFont="1" applyFill="1" applyAlignment="1">
      <alignment vertical="center"/>
    </xf>
    <xf numFmtId="0" fontId="19" fillId="0" borderId="1" xfId="0" applyFont="1" applyFill="1" applyBorder="1" applyAlignment="1">
      <alignment vertical="center" wrapText="1"/>
    </xf>
    <xf numFmtId="10" fontId="35" fillId="2" borderId="1" xfId="0" applyNumberFormat="1" applyFont="1" applyFill="1" applyBorder="1" applyAlignment="1">
      <alignment horizontal="center" vertical="center" wrapText="1"/>
    </xf>
    <xf numFmtId="178" fontId="24" fillId="0" borderId="0" xfId="0" applyNumberFormat="1" applyFont="1" applyFill="1" applyAlignment="1">
      <alignment vertical="center"/>
    </xf>
    <xf numFmtId="0" fontId="36" fillId="0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 wrapText="1"/>
    </xf>
    <xf numFmtId="3" fontId="17" fillId="0" borderId="1" xfId="0" applyNumberFormat="1" applyFont="1" applyFill="1" applyBorder="1" applyAlignment="1" applyProtection="1">
      <alignment vertical="center"/>
    </xf>
    <xf numFmtId="0" fontId="27" fillId="2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vertical="center" wrapText="1"/>
    </xf>
    <xf numFmtId="0" fontId="15" fillId="0" borderId="0" xfId="0" applyFont="1" applyFill="1" applyProtection="1">
      <protection locked="0"/>
    </xf>
    <xf numFmtId="0" fontId="26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38" fillId="2" borderId="0" xfId="0" applyFont="1" applyFill="1" applyAlignment="1">
      <alignment horizontal="righ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9" fillId="2" borderId="14" xfId="0" applyFont="1" applyFill="1" applyBorder="1" applyAlignment="1">
      <alignment horizontal="center" vertical="center" wrapText="1"/>
    </xf>
    <xf numFmtId="176" fontId="26" fillId="2" borderId="15" xfId="0" applyNumberFormat="1" applyFont="1" applyFill="1" applyBorder="1" applyAlignment="1">
      <alignment horizontal="center" vertical="center" wrapText="1"/>
    </xf>
    <xf numFmtId="176" fontId="27" fillId="2" borderId="15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wrapText="1"/>
    </xf>
    <xf numFmtId="10" fontId="27" fillId="2" borderId="15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76" fontId="28" fillId="0" borderId="15" xfId="0" applyNumberFormat="1" applyFont="1" applyFill="1" applyBorder="1" applyAlignment="1">
      <alignment horizontal="center" vertical="center" wrapText="1"/>
    </xf>
    <xf numFmtId="0" fontId="26" fillId="2" borderId="15" xfId="0" applyNumberFormat="1" applyFont="1" applyFill="1" applyBorder="1" applyAlignment="1" applyProtection="1">
      <alignment horizontal="center" vertical="center" wrapText="1"/>
    </xf>
    <xf numFmtId="10" fontId="27" fillId="2" borderId="1" xfId="0" applyNumberFormat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>
      <alignment vertical="center" shrinkToFit="1"/>
    </xf>
    <xf numFmtId="0" fontId="40" fillId="0" borderId="0" xfId="0" applyNumberFormat="1" applyFont="1" applyFill="1" applyBorder="1" applyAlignment="1">
      <alignment vertical="center" shrinkToFit="1"/>
    </xf>
    <xf numFmtId="0" fontId="0" fillId="0" borderId="0" xfId="0" applyNumberFormat="1" applyFont="1" applyFill="1" applyBorder="1" applyAlignment="1">
      <alignment vertical="center" shrinkToFit="1"/>
    </xf>
    <xf numFmtId="0" fontId="0" fillId="0" borderId="0" xfId="0" applyNumberFormat="1" applyFont="1" applyFill="1" applyAlignment="1">
      <alignment vertical="center" shrinkToFit="1"/>
    </xf>
    <xf numFmtId="0" fontId="28" fillId="0" borderId="0" xfId="0" applyNumberFormat="1" applyFont="1" applyFill="1" applyBorder="1" applyAlignment="1">
      <alignment shrinkToFit="1"/>
    </xf>
    <xf numFmtId="0" fontId="28" fillId="0" borderId="0" xfId="0" applyNumberFormat="1" applyFont="1" applyFill="1" applyBorder="1" applyAlignment="1">
      <alignment horizontal="center" shrinkToFit="1"/>
    </xf>
    <xf numFmtId="0" fontId="6" fillId="0" borderId="0" xfId="0" applyNumberFormat="1" applyFont="1" applyFill="1" applyBorder="1" applyAlignment="1" applyProtection="1">
      <alignment horizontal="center" vertical="center" shrinkToFit="1"/>
    </xf>
    <xf numFmtId="0" fontId="29" fillId="0" borderId="0" xfId="0" applyNumberFormat="1" applyFont="1" applyFill="1" applyBorder="1" applyAlignment="1" applyProtection="1">
      <alignment vertical="center" shrinkToFit="1"/>
    </xf>
    <xf numFmtId="0" fontId="18" fillId="0" borderId="0" xfId="0" applyNumberFormat="1" applyFont="1" applyFill="1" applyBorder="1" applyAlignment="1" applyProtection="1">
      <alignment horizontal="right" vertical="center" shrinkToFit="1"/>
    </xf>
    <xf numFmtId="0" fontId="15" fillId="0" borderId="1" xfId="0" applyNumberFormat="1" applyFont="1" applyFill="1" applyBorder="1" applyAlignment="1" applyProtection="1">
      <alignment horizontal="center" vertical="center" shrinkToFit="1"/>
    </xf>
    <xf numFmtId="176" fontId="11" fillId="0" borderId="1" xfId="0" applyNumberFormat="1" applyFont="1" applyFill="1" applyBorder="1" applyAlignment="1" applyProtection="1">
      <alignment horizontal="center" vertical="center" shrinkToFit="1"/>
    </xf>
    <xf numFmtId="0" fontId="19" fillId="0" borderId="1" xfId="0" applyNumberFormat="1" applyFont="1" applyFill="1" applyBorder="1" applyAlignment="1" applyProtection="1">
      <alignment vertical="center" shrinkToFit="1"/>
    </xf>
    <xf numFmtId="0" fontId="30" fillId="0" borderId="1" xfId="0" applyNumberFormat="1" applyFont="1" applyFill="1" applyBorder="1" applyAlignment="1" applyProtection="1">
      <alignment horizontal="center" vertical="center" shrinkToFit="1"/>
    </xf>
    <xf numFmtId="0" fontId="17" fillId="0" borderId="1" xfId="0" applyNumberFormat="1" applyFont="1" applyFill="1" applyBorder="1" applyAlignment="1" applyProtection="1">
      <alignment horizontal="left" vertical="center" shrinkToFit="1"/>
    </xf>
    <xf numFmtId="176" fontId="28" fillId="0" borderId="16" xfId="0" applyNumberFormat="1" applyFont="1" applyFill="1" applyBorder="1" applyAlignment="1" applyProtection="1">
      <alignment horizontal="center" vertical="center" wrapText="1"/>
    </xf>
    <xf numFmtId="176" fontId="30" fillId="0" borderId="1" xfId="0" applyNumberFormat="1" applyFont="1" applyFill="1" applyBorder="1" applyAlignment="1" applyProtection="1">
      <alignment horizontal="center" vertical="center" shrinkToFit="1"/>
    </xf>
    <xf numFmtId="176" fontId="28" fillId="0" borderId="16" xfId="0" applyNumberFormat="1" applyFont="1" applyFill="1" applyBorder="1" applyAlignment="1">
      <alignment horizontal="center" vertical="center" shrinkToFit="1"/>
    </xf>
    <xf numFmtId="0" fontId="30" fillId="0" borderId="1" xfId="57" applyNumberFormat="1" applyFont="1" applyFill="1" applyBorder="1" applyAlignment="1">
      <alignment horizontal="center" vertical="center" shrinkToFit="1"/>
    </xf>
    <xf numFmtId="0" fontId="28" fillId="0" borderId="1" xfId="57" applyNumberFormat="1" applyFont="1" applyFill="1" applyBorder="1" applyAlignment="1">
      <alignment horizontal="center" vertical="center" shrinkToFit="1"/>
    </xf>
    <xf numFmtId="176" fontId="30" fillId="0" borderId="16" xfId="0" applyNumberFormat="1" applyFont="1" applyFill="1" applyBorder="1" applyAlignment="1">
      <alignment horizontal="center" vertical="center" shrinkToFit="1"/>
    </xf>
    <xf numFmtId="0" fontId="17" fillId="0" borderId="1" xfId="0" applyNumberFormat="1" applyFont="1" applyFill="1" applyBorder="1" applyAlignment="1" applyProtection="1">
      <alignment vertical="center" shrinkToFit="1"/>
    </xf>
    <xf numFmtId="176" fontId="28" fillId="0" borderId="1" xfId="0" applyNumberFormat="1" applyFont="1" applyFill="1" applyBorder="1" applyAlignment="1">
      <alignment horizontal="center" vertical="center" shrinkToFit="1"/>
    </xf>
    <xf numFmtId="176" fontId="30" fillId="0" borderId="1" xfId="57" applyNumberFormat="1" applyFont="1" applyFill="1" applyBorder="1" applyAlignment="1">
      <alignment horizontal="center" vertical="center" shrinkToFit="1"/>
    </xf>
    <xf numFmtId="176" fontId="28" fillId="0" borderId="1" xfId="57" applyNumberFormat="1" applyFont="1" applyFill="1" applyBorder="1" applyAlignment="1">
      <alignment horizontal="center" vertical="center" shrinkToFit="1"/>
    </xf>
    <xf numFmtId="0" fontId="30" fillId="0" borderId="1" xfId="0" applyNumberFormat="1" applyFont="1" applyFill="1" applyBorder="1" applyAlignment="1">
      <alignment horizontal="center" vertical="center" shrinkToFit="1"/>
    </xf>
    <xf numFmtId="0" fontId="28" fillId="0" borderId="1" xfId="0" applyNumberFormat="1" applyFont="1" applyFill="1" applyBorder="1" applyAlignment="1">
      <alignment vertical="center" shrinkToFit="1"/>
    </xf>
    <xf numFmtId="176" fontId="28" fillId="0" borderId="1" xfId="0" applyNumberFormat="1" applyFont="1" applyFill="1" applyBorder="1" applyAlignment="1" applyProtection="1">
      <alignment horizontal="center" vertical="center" shrinkToFit="1"/>
    </xf>
    <xf numFmtId="0" fontId="28" fillId="0" borderId="1" xfId="0" applyNumberFormat="1" applyFont="1" applyFill="1" applyBorder="1" applyAlignment="1" applyProtection="1">
      <alignment horizontal="left" vertical="center" shrinkToFit="1"/>
    </xf>
    <xf numFmtId="0" fontId="41" fillId="0" borderId="1" xfId="0" applyNumberFormat="1" applyFont="1" applyFill="1" applyBorder="1" applyAlignment="1" applyProtection="1">
      <alignment horizontal="left" vertical="center" shrinkToFit="1"/>
    </xf>
    <xf numFmtId="0" fontId="28" fillId="0" borderId="1" xfId="0" applyNumberFormat="1" applyFont="1" applyFill="1" applyBorder="1" applyAlignment="1" applyProtection="1">
      <alignment horizontal="center" vertical="center" shrinkToFit="1"/>
    </xf>
    <xf numFmtId="176" fontId="30" fillId="0" borderId="9" xfId="0" applyNumberFormat="1" applyFont="1" applyFill="1" applyBorder="1" applyAlignment="1">
      <alignment horizontal="center" vertical="center" shrinkToFit="1"/>
    </xf>
    <xf numFmtId="176" fontId="28" fillId="0" borderId="1" xfId="0" applyNumberFormat="1" applyFont="1" applyFill="1" applyBorder="1" applyAlignment="1">
      <alignment horizontal="center" shrinkToFit="1"/>
    </xf>
    <xf numFmtId="0" fontId="17" fillId="0" borderId="0" xfId="58" applyFont="1" applyFill="1"/>
    <xf numFmtId="0" fontId="15" fillId="0" borderId="0" xfId="58" applyFont="1" applyFill="1"/>
    <xf numFmtId="0" fontId="0" fillId="0" borderId="0" xfId="58" applyFill="1"/>
    <xf numFmtId="0" fontId="0" fillId="0" borderId="0" xfId="58" applyFill="1" applyAlignment="1">
      <alignment horizontal="center"/>
    </xf>
    <xf numFmtId="179" fontId="0" fillId="0" borderId="0" xfId="58" applyNumberFormat="1" applyFill="1" applyAlignment="1">
      <alignment horizontal="center"/>
    </xf>
    <xf numFmtId="0" fontId="0" fillId="0" borderId="0" xfId="58" applyFill="1" applyAlignment="1">
      <alignment horizontal="center" vertical="center"/>
    </xf>
    <xf numFmtId="0" fontId="6" fillId="0" borderId="0" xfId="58" applyNumberFormat="1" applyFont="1" applyFill="1" applyAlignment="1" applyProtection="1">
      <alignment horizontal="center" vertical="center"/>
    </xf>
    <xf numFmtId="0" fontId="41" fillId="0" borderId="0" xfId="58" applyFont="1" applyFill="1" applyAlignment="1">
      <alignment vertical="center"/>
    </xf>
    <xf numFmtId="0" fontId="41" fillId="0" borderId="0" xfId="58" applyFont="1" applyFill="1" applyAlignment="1">
      <alignment horizontal="center" vertical="center"/>
    </xf>
    <xf numFmtId="179" fontId="18" fillId="0" borderId="0" xfId="58" applyNumberFormat="1" applyFont="1" applyFill="1" applyAlignment="1">
      <alignment horizontal="right" vertical="center"/>
    </xf>
    <xf numFmtId="0" fontId="19" fillId="0" borderId="1" xfId="58" applyFont="1" applyFill="1" applyBorder="1" applyAlignment="1">
      <alignment horizontal="center" vertical="center"/>
    </xf>
    <xf numFmtId="0" fontId="19" fillId="0" borderId="4" xfId="58" applyFont="1" applyFill="1" applyBorder="1" applyAlignment="1">
      <alignment horizontal="center" vertical="center"/>
    </xf>
    <xf numFmtId="0" fontId="19" fillId="0" borderId="4" xfId="58" applyFont="1" applyFill="1" applyBorder="1" applyAlignment="1">
      <alignment horizontal="center" vertical="center" wrapText="1"/>
    </xf>
    <xf numFmtId="179" fontId="19" fillId="0" borderId="4" xfId="58" applyNumberFormat="1" applyFont="1" applyFill="1" applyBorder="1" applyAlignment="1" applyProtection="1">
      <alignment horizontal="center" vertical="center" wrapText="1"/>
    </xf>
    <xf numFmtId="179" fontId="19" fillId="0" borderId="1" xfId="58" applyNumberFormat="1" applyFont="1" applyFill="1" applyBorder="1" applyAlignment="1" applyProtection="1">
      <alignment horizontal="center" vertical="center" wrapText="1"/>
    </xf>
    <xf numFmtId="0" fontId="19" fillId="0" borderId="1" xfId="58" applyNumberFormat="1" applyFont="1" applyFill="1" applyBorder="1" applyAlignment="1" applyProtection="1">
      <alignment horizontal="center" vertical="center"/>
    </xf>
    <xf numFmtId="0" fontId="19" fillId="0" borderId="17" xfId="58" applyFont="1" applyFill="1" applyBorder="1" applyAlignment="1">
      <alignment horizontal="center" vertical="center"/>
    </xf>
    <xf numFmtId="0" fontId="19" fillId="0" borderId="17" xfId="58" applyFont="1" applyFill="1" applyBorder="1" applyAlignment="1">
      <alignment horizontal="center" vertical="center" wrapText="1"/>
    </xf>
    <xf numFmtId="179" fontId="19" fillId="0" borderId="17" xfId="58" applyNumberFormat="1" applyFont="1" applyFill="1" applyBorder="1" applyAlignment="1" applyProtection="1">
      <alignment horizontal="center" vertical="center" wrapText="1"/>
    </xf>
    <xf numFmtId="176" fontId="19" fillId="0" borderId="1" xfId="58" applyNumberFormat="1" applyFont="1" applyFill="1" applyBorder="1" applyAlignment="1" applyProtection="1">
      <alignment horizontal="center" vertical="center"/>
    </xf>
    <xf numFmtId="0" fontId="19" fillId="0" borderId="1" xfId="58" applyNumberFormat="1" applyFont="1" applyFill="1" applyBorder="1" applyAlignment="1" applyProtection="1">
      <alignment vertical="center"/>
    </xf>
    <xf numFmtId="0" fontId="17" fillId="0" borderId="4" xfId="58" applyNumberFormat="1" applyFont="1" applyFill="1" applyBorder="1" applyAlignment="1" applyProtection="1">
      <alignment horizontal="center" vertical="center"/>
    </xf>
    <xf numFmtId="0" fontId="17" fillId="0" borderId="5" xfId="58" applyNumberFormat="1" applyFont="1" applyFill="1" applyBorder="1" applyAlignment="1" applyProtection="1">
      <alignment horizontal="left" vertical="center"/>
    </xf>
    <xf numFmtId="176" fontId="17" fillId="0" borderId="1" xfId="58" applyNumberFormat="1" applyFont="1" applyFill="1" applyBorder="1" applyAlignment="1" applyProtection="1">
      <alignment horizontal="center" vertical="center"/>
    </xf>
    <xf numFmtId="176" fontId="17" fillId="0" borderId="5" xfId="58" applyNumberFormat="1" applyFont="1" applyFill="1" applyBorder="1" applyAlignment="1" applyProtection="1">
      <alignment horizontal="center" vertical="center"/>
    </xf>
    <xf numFmtId="176" fontId="17" fillId="0" borderId="4" xfId="58" applyNumberFormat="1" applyFont="1" applyFill="1" applyBorder="1" applyAlignment="1" applyProtection="1">
      <alignment horizontal="center" vertical="center"/>
    </xf>
    <xf numFmtId="176" fontId="17" fillId="0" borderId="1" xfId="58" applyNumberFormat="1" applyFont="1" applyFill="1" applyBorder="1" applyAlignment="1">
      <alignment horizontal="center" vertical="center"/>
    </xf>
    <xf numFmtId="0" fontId="17" fillId="0" borderId="1" xfId="58" applyFont="1" applyFill="1" applyBorder="1" applyAlignment="1">
      <alignment horizontal="center" vertical="center"/>
    </xf>
    <xf numFmtId="0" fontId="17" fillId="0" borderId="1" xfId="58" applyNumberFormat="1" applyFont="1" applyFill="1" applyBorder="1" applyAlignment="1" applyProtection="1">
      <alignment horizontal="center" vertical="center"/>
    </xf>
    <xf numFmtId="0" fontId="17" fillId="0" borderId="2" xfId="58" applyNumberFormat="1" applyFont="1" applyFill="1" applyBorder="1" applyAlignment="1" applyProtection="1">
      <alignment horizontal="left" vertical="center"/>
    </xf>
    <xf numFmtId="176" fontId="17" fillId="0" borderId="2" xfId="58" applyNumberFormat="1" applyFont="1" applyFill="1" applyBorder="1" applyAlignment="1" applyProtection="1">
      <alignment horizontal="center" vertical="center"/>
    </xf>
    <xf numFmtId="0" fontId="17" fillId="0" borderId="2" xfId="58" applyNumberFormat="1" applyFont="1" applyFill="1" applyBorder="1" applyAlignment="1" applyProtection="1">
      <alignment vertical="center"/>
    </xf>
    <xf numFmtId="0" fontId="17" fillId="0" borderId="1" xfId="58" applyNumberFormat="1" applyFont="1" applyFill="1" applyBorder="1" applyAlignment="1" applyProtection="1">
      <alignment vertical="center"/>
    </xf>
    <xf numFmtId="176" fontId="17" fillId="0" borderId="1" xfId="58" applyNumberFormat="1" applyFont="1" applyFill="1" applyBorder="1" applyAlignment="1" applyProtection="1">
      <alignment horizontal="center"/>
    </xf>
    <xf numFmtId="0" fontId="17" fillId="0" borderId="4" xfId="58" applyNumberFormat="1" applyFont="1" applyFill="1" applyBorder="1" applyAlignment="1" applyProtection="1">
      <alignment horizontal="left" vertical="center"/>
    </xf>
    <xf numFmtId="0" fontId="19" fillId="0" borderId="1" xfId="58" applyNumberFormat="1" applyFont="1" applyFill="1" applyBorder="1" applyAlignment="1" applyProtection="1">
      <alignment horizontal="left" vertical="center"/>
    </xf>
    <xf numFmtId="176" fontId="17" fillId="0" borderId="14" xfId="58" applyNumberFormat="1" applyFont="1" applyFill="1" applyBorder="1" applyAlignment="1" applyProtection="1">
      <alignment horizontal="center"/>
    </xf>
    <xf numFmtId="0" fontId="17" fillId="0" borderId="2" xfId="58" applyNumberFormat="1" applyFont="1" applyFill="1" applyBorder="1" applyAlignment="1" applyProtection="1">
      <alignment vertical="center" wrapText="1"/>
    </xf>
    <xf numFmtId="0" fontId="22" fillId="0" borderId="0" xfId="0" applyFont="1" applyFill="1" applyAlignment="1">
      <alignment horizontal="center" vertical="center"/>
    </xf>
    <xf numFmtId="180" fontId="42" fillId="0" borderId="0" xfId="0" applyNumberFormat="1" applyFont="1" applyFill="1" applyAlignment="1">
      <alignment horizontal="right" vertical="center"/>
    </xf>
    <xf numFmtId="180" fontId="43" fillId="0" borderId="0" xfId="0" applyNumberFormat="1" applyFont="1" applyFill="1" applyAlignment="1">
      <alignment horizontal="right" vertical="center"/>
    </xf>
    <xf numFmtId="0" fontId="10" fillId="0" borderId="1" xfId="0" applyFont="1" applyFill="1" applyBorder="1" applyAlignment="1">
      <alignment horizontal="center" vertical="center" wrapText="1"/>
    </xf>
    <xf numFmtId="180" fontId="10" fillId="0" borderId="1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180" fontId="26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left" vertical="center"/>
    </xf>
    <xf numFmtId="180" fontId="39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 applyProtection="1">
      <alignment horizontal="left" vertical="center" wrapText="1"/>
      <protection locked="0"/>
    </xf>
    <xf numFmtId="180" fontId="24" fillId="0" borderId="1" xfId="0" applyNumberFormat="1" applyFont="1" applyFill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/>
    </xf>
    <xf numFmtId="181" fontId="5" fillId="0" borderId="1" xfId="0" applyNumberFormat="1" applyFont="1" applyFill="1" applyBorder="1" applyAlignment="1" applyProtection="1">
      <alignment horizontal="left" vertical="center" wrapText="1"/>
      <protection locked="0"/>
    </xf>
    <xf numFmtId="180" fontId="21" fillId="0" borderId="1" xfId="0" applyNumberFormat="1" applyFont="1" applyFill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left" vertical="center"/>
    </xf>
    <xf numFmtId="0" fontId="24" fillId="0" borderId="2" xfId="0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180" fontId="27" fillId="0" borderId="1" xfId="0" applyNumberFormat="1" applyFont="1" applyFill="1" applyBorder="1" applyAlignment="1">
      <alignment horizontal="center" vertical="center"/>
    </xf>
    <xf numFmtId="0" fontId="44" fillId="0" borderId="0" xfId="0" applyFont="1" applyFill="1" applyAlignment="1" applyProtection="1">
      <alignment vertical="center"/>
      <protection locked="0"/>
    </xf>
    <xf numFmtId="0" fontId="45" fillId="0" borderId="0" xfId="0" applyFont="1" applyFill="1" applyAlignment="1" applyProtection="1">
      <alignment vertical="center"/>
      <protection locked="0"/>
    </xf>
    <xf numFmtId="0" fontId="0" fillId="0" borderId="0" xfId="0" applyFont="1" applyFill="1" applyAlignment="1" applyProtection="1">
      <alignment horizontal="center" vertical="center"/>
      <protection locked="0"/>
    </xf>
    <xf numFmtId="0" fontId="0" fillId="0" borderId="0" xfId="0" applyFont="1" applyFill="1" applyAlignment="1" applyProtection="1">
      <alignment vertical="center"/>
      <protection locked="0"/>
    </xf>
    <xf numFmtId="0" fontId="44" fillId="0" borderId="0" xfId="0" applyFont="1" applyFill="1" applyAlignment="1" applyProtection="1">
      <alignment horizontal="center" vertical="center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0" fontId="18" fillId="0" borderId="0" xfId="0" applyFont="1" applyFill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0" fontId="19" fillId="0" borderId="2" xfId="0" applyFont="1" applyFill="1" applyBorder="1" applyAlignment="1" applyProtection="1">
      <alignment horizontal="center" vertical="center"/>
      <protection locked="0"/>
    </xf>
    <xf numFmtId="0" fontId="19" fillId="0" borderId="3" xfId="0" applyFont="1" applyFill="1" applyBorder="1" applyAlignment="1" applyProtection="1">
      <alignment horizontal="left" vertical="center"/>
      <protection locked="0"/>
    </xf>
    <xf numFmtId="176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10" fontId="1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3" xfId="0" applyFont="1" applyFill="1" applyBorder="1" applyAlignment="1" applyProtection="1">
      <alignment vertical="center"/>
      <protection locked="0"/>
    </xf>
    <xf numFmtId="176" fontId="11" fillId="0" borderId="1" xfId="0" applyNumberFormat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left" vertical="center"/>
      <protection locked="0"/>
    </xf>
    <xf numFmtId="176" fontId="12" fillId="2" borderId="15" xfId="0" applyNumberFormat="1" applyFont="1" applyFill="1" applyBorder="1" applyAlignment="1">
      <alignment horizontal="center" vertical="center" wrapText="1"/>
    </xf>
    <xf numFmtId="1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vertical="center"/>
      <protection locked="0"/>
    </xf>
    <xf numFmtId="0" fontId="46" fillId="0" borderId="0" xfId="0" applyFont="1" applyFill="1" applyAlignment="1">
      <alignment vertical="center"/>
    </xf>
    <xf numFmtId="0" fontId="47" fillId="0" borderId="0" xfId="0" applyFont="1" applyFill="1" applyAlignment="1">
      <alignment vertical="center"/>
    </xf>
    <xf numFmtId="0" fontId="48" fillId="0" borderId="0" xfId="0" applyFont="1" applyFill="1" applyAlignment="1">
      <alignment vertical="center"/>
    </xf>
    <xf numFmtId="0" fontId="49" fillId="0" borderId="0" xfId="0" applyFont="1" applyFill="1" applyAlignment="1">
      <alignment horizontal="center" vertical="center"/>
    </xf>
    <xf numFmtId="0" fontId="46" fillId="0" borderId="0" xfId="0" applyFont="1" applyFill="1" applyBorder="1" applyAlignment="1">
      <alignment horizontal="center" vertical="center"/>
    </xf>
    <xf numFmtId="0" fontId="50" fillId="0" borderId="0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3" fontId="8" fillId="0" borderId="1" xfId="0" applyNumberFormat="1" applyFont="1" applyFill="1" applyBorder="1" applyAlignment="1">
      <alignment horizontal="center" vertical="center" wrapText="1"/>
    </xf>
    <xf numFmtId="180" fontId="11" fillId="0" borderId="1" xfId="0" applyNumberFormat="1" applyFont="1" applyFill="1" applyBorder="1" applyAlignment="1">
      <alignment horizontal="center" vertical="center" wrapText="1"/>
    </xf>
    <xf numFmtId="179" fontId="51" fillId="0" borderId="1" xfId="0" applyNumberFormat="1" applyFont="1" applyFill="1" applyBorder="1" applyAlignment="1">
      <alignment vertical="center"/>
    </xf>
    <xf numFmtId="0" fontId="47" fillId="0" borderId="1" xfId="0" applyFont="1" applyFill="1" applyBorder="1" applyAlignment="1">
      <alignment horizontal="center" vertical="center"/>
    </xf>
    <xf numFmtId="180" fontId="12" fillId="0" borderId="1" xfId="0" applyNumberFormat="1" applyFont="1" applyFill="1" applyBorder="1" applyAlignment="1">
      <alignment horizontal="center" vertical="center" wrapText="1"/>
    </xf>
    <xf numFmtId="179" fontId="52" fillId="0" borderId="1" xfId="0" applyNumberFormat="1" applyFont="1" applyFill="1" applyBorder="1" applyAlignment="1">
      <alignment vertical="center"/>
    </xf>
    <xf numFmtId="0" fontId="53" fillId="0" borderId="1" xfId="0" applyFont="1" applyFill="1" applyBorder="1" applyAlignment="1">
      <alignment horizontal="center" vertical="center"/>
    </xf>
    <xf numFmtId="176" fontId="51" fillId="0" borderId="1" xfId="0" applyNumberFormat="1" applyFont="1" applyFill="1" applyBorder="1" applyAlignment="1">
      <alignment horizontal="center" vertical="center"/>
    </xf>
    <xf numFmtId="0" fontId="51" fillId="0" borderId="1" xfId="0" applyFont="1" applyFill="1" applyBorder="1" applyAlignment="1">
      <alignment vertical="center"/>
    </xf>
    <xf numFmtId="0" fontId="20" fillId="0" borderId="0" xfId="0" applyFont="1" applyFill="1" applyAlignment="1">
      <alignment horizontal="center" vertical="center"/>
    </xf>
    <xf numFmtId="178" fontId="20" fillId="0" borderId="0" xfId="0" applyNumberFormat="1" applyFont="1" applyFill="1" applyAlignment="1">
      <alignment horizontal="center" vertical="center"/>
    </xf>
    <xf numFmtId="0" fontId="54" fillId="0" borderId="0" xfId="0" applyFont="1" applyFill="1" applyAlignment="1">
      <alignment horizontal="center" vertical="center"/>
    </xf>
    <xf numFmtId="0" fontId="55" fillId="0" borderId="8" xfId="0" applyFont="1" applyFill="1" applyBorder="1" applyAlignment="1">
      <alignment horizontal="right" vertical="center"/>
    </xf>
    <xf numFmtId="0" fontId="10" fillId="2" borderId="3" xfId="0" applyFont="1" applyFill="1" applyBorder="1" applyAlignment="1">
      <alignment horizontal="center" vertical="center" wrapText="1"/>
    </xf>
    <xf numFmtId="178" fontId="10" fillId="2" borderId="1" xfId="0" applyNumberFormat="1" applyFont="1" applyFill="1" applyBorder="1" applyAlignment="1">
      <alignment horizontal="center" vertical="center" wrapText="1"/>
    </xf>
    <xf numFmtId="0" fontId="24" fillId="2" borderId="14" xfId="0" applyFont="1" applyFill="1" applyBorder="1" applyAlignment="1">
      <alignment vertical="center" wrapText="1"/>
    </xf>
    <xf numFmtId="0" fontId="35" fillId="2" borderId="15" xfId="0" applyFont="1" applyFill="1" applyBorder="1" applyAlignment="1">
      <alignment horizontal="center" vertical="center" wrapText="1"/>
    </xf>
    <xf numFmtId="10" fontId="35" fillId="2" borderId="15" xfId="0" applyNumberFormat="1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vertical="center" wrapText="1"/>
    </xf>
    <xf numFmtId="0" fontId="56" fillId="2" borderId="15" xfId="0" applyFont="1" applyFill="1" applyBorder="1" applyAlignment="1">
      <alignment horizontal="center" vertical="center" wrapText="1"/>
    </xf>
    <xf numFmtId="10" fontId="56" fillId="2" borderId="15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wrapText="1"/>
    </xf>
    <xf numFmtId="0" fontId="57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>
      <alignment vertical="center" wrapText="1"/>
    </xf>
    <xf numFmtId="0" fontId="58" fillId="0" borderId="0" xfId="0" applyNumberFormat="1" applyFont="1" applyFill="1" applyBorder="1" applyAlignment="1" applyProtection="1">
      <alignment vertical="center" wrapText="1"/>
    </xf>
    <xf numFmtId="0" fontId="18" fillId="0" borderId="0" xfId="0" applyNumberFormat="1" applyFont="1" applyFill="1" applyAlignment="1" applyProtection="1">
      <alignment horizontal="right" vertical="center" wrapText="1"/>
    </xf>
    <xf numFmtId="0" fontId="15" fillId="0" borderId="2" xfId="0" applyNumberFormat="1" applyFont="1" applyFill="1" applyBorder="1" applyAlignment="1" applyProtection="1">
      <alignment horizontal="center" vertical="center" wrapText="1"/>
    </xf>
    <xf numFmtId="0" fontId="15" fillId="0" borderId="7" xfId="0" applyNumberFormat="1" applyFont="1" applyFill="1" applyBorder="1" applyAlignment="1" applyProtection="1">
      <alignment horizontal="center" vertical="center" wrapText="1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176" fontId="12" fillId="0" borderId="1" xfId="0" applyNumberFormat="1" applyFont="1" applyFill="1" applyBorder="1" applyAlignment="1" applyProtection="1">
      <alignment horizontal="center" vertical="center" wrapText="1"/>
    </xf>
    <xf numFmtId="9" fontId="12" fillId="0" borderId="1" xfId="0" applyNumberFormat="1" applyFont="1" applyFill="1" applyBorder="1" applyAlignment="1" applyProtection="1">
      <alignment horizontal="center" vertical="center" wrapText="1"/>
    </xf>
    <xf numFmtId="178" fontId="12" fillId="0" borderId="1" xfId="0" applyNumberFormat="1" applyFont="1" applyFill="1" applyBorder="1" applyAlignment="1" applyProtection="1">
      <alignment horizontal="center" vertical="center" wrapText="1"/>
    </xf>
    <xf numFmtId="3" fontId="12" fillId="0" borderId="1" xfId="0" applyNumberFormat="1" applyFont="1" applyFill="1" applyBorder="1" applyAlignment="1" applyProtection="1">
      <alignment horizontal="center" vertical="center" wrapText="1"/>
    </xf>
    <xf numFmtId="178" fontId="11" fillId="0" borderId="1" xfId="0" applyNumberFormat="1" applyFont="1" applyFill="1" applyBorder="1" applyAlignment="1" applyProtection="1">
      <alignment horizontal="center" vertical="center" wrapText="1"/>
    </xf>
    <xf numFmtId="3" fontId="11" fillId="0" borderId="1" xfId="0" applyNumberFormat="1" applyFont="1" applyFill="1" applyBorder="1" applyAlignment="1" applyProtection="1">
      <alignment horizontal="center" vertical="center" wrapText="1"/>
    </xf>
    <xf numFmtId="10" fontId="12" fillId="0" borderId="1" xfId="0" applyNumberFormat="1" applyFont="1" applyFill="1" applyBorder="1" applyAlignment="1" applyProtection="1">
      <alignment horizontal="center" vertical="center" wrapText="1"/>
    </xf>
    <xf numFmtId="176" fontId="11" fillId="0" borderId="1" xfId="0" applyNumberFormat="1" applyFont="1" applyFill="1" applyBorder="1" applyAlignment="1" applyProtection="1">
      <alignment horizontal="center" vertical="center" wrapText="1"/>
    </xf>
    <xf numFmtId="10" fontId="11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NumberFormat="1" applyFont="1" applyFill="1" applyBorder="1" applyAlignment="1" applyProtection="1">
      <alignment horizontal="left" vertical="center" wrapText="1"/>
    </xf>
    <xf numFmtId="0" fontId="59" fillId="0" borderId="0" xfId="0" applyFont="1" applyFill="1" applyBorder="1" applyAlignment="1">
      <alignment vertical="center"/>
    </xf>
    <xf numFmtId="0" fontId="19" fillId="0" borderId="9" xfId="0" applyNumberFormat="1" applyFont="1" applyFill="1" applyBorder="1" applyAlignment="1" applyProtection="1">
      <alignment horizontal="center" vertical="center" wrapText="1"/>
    </xf>
    <xf numFmtId="0" fontId="60" fillId="3" borderId="0" xfId="0" applyFont="1" applyFill="1" applyAlignment="1">
      <alignment horizontal="center" vertical="center" wrapText="1"/>
    </xf>
    <xf numFmtId="0" fontId="60" fillId="0" borderId="0" xfId="0" applyFont="1" applyFill="1" applyAlignment="1">
      <alignment horizontal="center" vertical="center" wrapText="1"/>
    </xf>
    <xf numFmtId="0" fontId="61" fillId="2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right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178" fontId="24" fillId="2" borderId="1" xfId="0" applyNumberFormat="1" applyFont="1" applyFill="1" applyBorder="1" applyAlignment="1">
      <alignment horizontal="center" vertical="center" wrapText="1"/>
    </xf>
    <xf numFmtId="176" fontId="26" fillId="2" borderId="1" xfId="0" applyNumberFormat="1" applyFont="1" applyFill="1" applyBorder="1" applyAlignment="1">
      <alignment horizontal="center" vertical="center" wrapText="1"/>
    </xf>
    <xf numFmtId="10" fontId="26" fillId="2" borderId="1" xfId="0" applyNumberFormat="1" applyFont="1" applyFill="1" applyBorder="1" applyAlignment="1">
      <alignment horizontal="center" vertical="center" wrapText="1"/>
    </xf>
    <xf numFmtId="0" fontId="56" fillId="2" borderId="1" xfId="0" applyFont="1" applyFill="1" applyBorder="1" applyAlignment="1">
      <alignment horizontal="center" vertical="center" wrapText="1"/>
    </xf>
    <xf numFmtId="176" fontId="27" fillId="2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/>
    </xf>
    <xf numFmtId="0" fontId="62" fillId="2" borderId="0" xfId="0" applyFont="1" applyFill="1" applyAlignment="1">
      <alignment horizontal="center" vertical="center" wrapText="1"/>
    </xf>
    <xf numFmtId="0" fontId="63" fillId="2" borderId="0" xfId="0" applyFont="1" applyFill="1" applyAlignment="1">
      <alignment horizontal="center" vertical="center" wrapText="1"/>
    </xf>
    <xf numFmtId="0" fontId="60" fillId="0" borderId="0" xfId="0" applyFont="1" applyFill="1" applyAlignment="1">
      <alignment vertical="center" wrapText="1"/>
    </xf>
    <xf numFmtId="0" fontId="61" fillId="2" borderId="0" xfId="0" applyFont="1" applyFill="1" applyAlignment="1">
      <alignment horizontal="center" vertical="center" wrapText="1"/>
    </xf>
    <xf numFmtId="0" fontId="64" fillId="2" borderId="0" xfId="0" applyFont="1" applyFill="1" applyAlignment="1">
      <alignment horizontal="center" vertical="center" wrapText="1"/>
    </xf>
    <xf numFmtId="0" fontId="23" fillId="2" borderId="8" xfId="0" applyFont="1" applyFill="1" applyBorder="1" applyAlignment="1">
      <alignment horizontal="right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5" xfId="0" applyFont="1" applyFill="1" applyBorder="1" applyAlignment="1">
      <alignment horizontal="center" vertical="center" wrapText="1"/>
    </xf>
    <xf numFmtId="0" fontId="24" fillId="2" borderId="15" xfId="0" applyFont="1" applyFill="1" applyBorder="1" applyAlignment="1">
      <alignment horizontal="center" vertical="center" wrapText="1"/>
    </xf>
    <xf numFmtId="10" fontId="26" fillId="2" borderId="15" xfId="0" applyNumberFormat="1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shrinkToFit="1"/>
    </xf>
    <xf numFmtId="0" fontId="30" fillId="0" borderId="1" xfId="0" applyNumberFormat="1" applyFont="1" applyFill="1" applyBorder="1" applyAlignment="1" applyProtection="1">
      <alignment horizontal="center" vertical="center" wrapText="1"/>
    </xf>
    <xf numFmtId="0" fontId="28" fillId="0" borderId="1" xfId="0" applyNumberFormat="1" applyFont="1" applyFill="1" applyBorder="1" applyAlignment="1" applyProtection="1">
      <alignment horizontal="center" vertical="center" wrapText="1"/>
    </xf>
    <xf numFmtId="0" fontId="28" fillId="0" borderId="16" xfId="0" applyNumberFormat="1" applyFont="1" applyFill="1" applyBorder="1" applyAlignment="1" applyProtection="1">
      <alignment horizontal="center" vertical="center" wrapText="1"/>
    </xf>
    <xf numFmtId="0" fontId="28" fillId="0" borderId="16" xfId="0" applyNumberFormat="1" applyFont="1" applyFill="1" applyBorder="1" applyAlignment="1">
      <alignment horizontal="center" vertical="center" shrinkToFit="1"/>
    </xf>
    <xf numFmtId="0" fontId="28" fillId="0" borderId="1" xfId="0" applyNumberFormat="1" applyFont="1" applyFill="1" applyBorder="1" applyAlignment="1">
      <alignment horizontal="center" vertical="center" shrinkToFit="1"/>
    </xf>
    <xf numFmtId="0" fontId="28" fillId="0" borderId="9" xfId="0" applyNumberFormat="1" applyFont="1" applyFill="1" applyBorder="1" applyAlignment="1" applyProtection="1">
      <alignment horizontal="center" vertical="center" wrapText="1"/>
    </xf>
    <xf numFmtId="0" fontId="30" fillId="0" borderId="9" xfId="0" applyNumberFormat="1" applyFont="1" applyFill="1" applyBorder="1" applyAlignment="1">
      <alignment horizontal="center" vertical="center" shrinkToFit="1"/>
    </xf>
    <xf numFmtId="0" fontId="30" fillId="0" borderId="9" xfId="0" applyNumberFormat="1" applyFont="1" applyFill="1" applyBorder="1" applyAlignment="1" applyProtection="1">
      <alignment horizontal="center" vertical="center" wrapText="1"/>
    </xf>
    <xf numFmtId="0" fontId="28" fillId="0" borderId="1" xfId="0" applyNumberFormat="1" applyFont="1" applyFill="1" applyBorder="1" applyAlignment="1">
      <alignment horizontal="center" shrinkToFit="1"/>
    </xf>
    <xf numFmtId="0" fontId="65" fillId="0" borderId="0" xfId="0" applyFont="1" applyFill="1" applyAlignment="1">
      <alignment horizontal="center" vertical="center"/>
    </xf>
    <xf numFmtId="0" fontId="66" fillId="2" borderId="0" xfId="0" applyFont="1" applyFill="1" applyAlignment="1">
      <alignment horizontal="center" vertical="center" wrapText="1"/>
    </xf>
    <xf numFmtId="0" fontId="67" fillId="2" borderId="0" xfId="0" applyFont="1" applyFill="1" applyAlignment="1">
      <alignment horizontal="center" vertical="center" wrapText="1"/>
    </xf>
    <xf numFmtId="0" fontId="68" fillId="2" borderId="0" xfId="0" applyFont="1" applyFill="1" applyAlignment="1">
      <alignment horizontal="center" vertical="center" wrapText="1"/>
    </xf>
    <xf numFmtId="0" fontId="34" fillId="2" borderId="0" xfId="0" applyFont="1" applyFill="1" applyAlignment="1">
      <alignment horizontal="center" vertical="center" wrapText="1"/>
    </xf>
    <xf numFmtId="0" fontId="42" fillId="2" borderId="0" xfId="0" applyFont="1" applyFill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horizontal="center" vertical="center" wrapText="1"/>
    </xf>
    <xf numFmtId="0" fontId="24" fillId="2" borderId="14" xfId="0" applyFont="1" applyFill="1" applyBorder="1" applyAlignment="1">
      <alignment horizontal="center" vertical="center" wrapText="1"/>
    </xf>
    <xf numFmtId="0" fontId="25" fillId="2" borderId="14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left" vertical="center" wrapText="1"/>
    </xf>
    <xf numFmtId="176" fontId="24" fillId="2" borderId="15" xfId="0" applyNumberFormat="1" applyFont="1" applyFill="1" applyBorder="1" applyAlignment="1">
      <alignment horizontal="center" vertical="center" wrapText="1"/>
    </xf>
    <xf numFmtId="176" fontId="26" fillId="0" borderId="15" xfId="0" applyNumberFormat="1" applyFont="1" applyFill="1" applyBorder="1" applyAlignment="1">
      <alignment horizontal="center" vertical="center" wrapText="1"/>
    </xf>
    <xf numFmtId="10" fontId="26" fillId="0" borderId="15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176" fontId="43" fillId="2" borderId="15" xfId="0" applyNumberFormat="1" applyFont="1" applyFill="1" applyBorder="1" applyAlignment="1">
      <alignment horizontal="center" vertical="center" wrapText="1"/>
    </xf>
    <xf numFmtId="176" fontId="27" fillId="0" borderId="15" xfId="0" applyNumberFormat="1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10" fontId="12" fillId="0" borderId="15" xfId="0" applyNumberFormat="1" applyFont="1" applyFill="1" applyBorder="1" applyAlignment="1">
      <alignment horizontal="center" vertical="center" wrapText="1"/>
    </xf>
    <xf numFmtId="0" fontId="12" fillId="0" borderId="15" xfId="0" applyNumberFormat="1" applyFont="1" applyFill="1" applyBorder="1" applyAlignment="1">
      <alignment horizontal="center" vertical="center" wrapText="1"/>
    </xf>
    <xf numFmtId="10" fontId="27" fillId="0" borderId="15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0" fontId="69" fillId="2" borderId="1" xfId="0" applyFont="1" applyFill="1" applyBorder="1" applyAlignment="1">
      <alignment horizontal="left" vertical="center" wrapText="1"/>
    </xf>
    <xf numFmtId="176" fontId="70" fillId="2" borderId="15" xfId="0" applyNumberFormat="1" applyFont="1" applyFill="1" applyBorder="1" applyAlignment="1">
      <alignment horizontal="center" vertical="center" wrapText="1"/>
    </xf>
    <xf numFmtId="0" fontId="61" fillId="2" borderId="0" xfId="0" applyFont="1" applyFill="1" applyAlignment="1">
      <alignment vertical="center" wrapText="1"/>
    </xf>
    <xf numFmtId="0" fontId="42" fillId="2" borderId="8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left" vertical="center" wrapText="1"/>
    </xf>
    <xf numFmtId="0" fontId="26" fillId="2" borderId="15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left" vertical="center" wrapText="1"/>
    </xf>
    <xf numFmtId="0" fontId="27" fillId="2" borderId="15" xfId="0" applyFont="1" applyFill="1" applyBorder="1" applyAlignment="1">
      <alignment horizontal="center" vertical="center" wrapText="1"/>
    </xf>
    <xf numFmtId="0" fontId="24" fillId="2" borderId="14" xfId="0" applyFont="1" applyFill="1" applyBorder="1" applyAlignment="1">
      <alignment horizontal="left" vertical="center" wrapText="1"/>
    </xf>
    <xf numFmtId="0" fontId="56" fillId="0" borderId="0" xfId="0" applyFont="1" applyFill="1" applyAlignment="1">
      <alignment vertical="center"/>
    </xf>
    <xf numFmtId="10" fontId="12" fillId="2" borderId="15" xfId="0" applyNumberFormat="1" applyFont="1" applyFill="1" applyBorder="1" applyAlignment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" xfId="49"/>
    <cellStyle name="常规 9" xfId="50"/>
    <cellStyle name="常规_2006年编报预算通知附表" xfId="51"/>
    <cellStyle name="常规 3 2" xfId="52"/>
    <cellStyle name="常规 2 2" xfId="53"/>
    <cellStyle name="常规 10" xfId="54"/>
    <cellStyle name="Normal" xfId="55"/>
    <cellStyle name="常规 2" xfId="56"/>
    <cellStyle name="常规_2005年草案" xfId="57"/>
    <cellStyle name="常规 2 3" xfId="58"/>
    <cellStyle name="常规 5 5" xfId="59"/>
    <cellStyle name="常规 2 3 4" xfId="60"/>
  </cellStyle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tyles" Target="styles.xml"/><Relationship Id="rId23" Type="http://schemas.openxmlformats.org/officeDocument/2006/relationships/sharedStrings" Target="sharedString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360movedata\Users\administrator\documents\tencent%20files\1170044577\FileRecv\&#65288;&#27665;&#20048;&#21439;&#23450;&#34920;&#65289;&#27665;&#20048;&#21439;2022&#24180;&#22320;&#26041;&#36130;&#25919;&#39044;&#31639;&#34920;&#8212;(&#34920;&#20869;&#12289;&#34920;&#38388;&#20844;&#24335;0323&#23450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表一"/>
      <sheetName val="表二"/>
      <sheetName val="表三"/>
      <sheetName val="表四"/>
      <sheetName val="表五"/>
      <sheetName val="表六 (1)"/>
      <sheetName val="表六（2)"/>
      <sheetName val="表七 (1)"/>
      <sheetName val="表七(2)"/>
      <sheetName val="表八"/>
      <sheetName val="表九"/>
      <sheetName val="表十"/>
      <sheetName val="表十一"/>
      <sheetName val="表十二"/>
      <sheetName val="表十三"/>
      <sheetName val="表十四"/>
      <sheetName val="表十五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rgb="FFFF0000"/>
  </sheetPr>
  <dimension ref="A1:M27"/>
  <sheetViews>
    <sheetView workbookViewId="0">
      <selection activeCell="K5" sqref="K5"/>
    </sheetView>
  </sheetViews>
  <sheetFormatPr defaultColWidth="9" defaultRowHeight="14.4"/>
  <cols>
    <col min="1" max="1" width="7.125" style="52" customWidth="1"/>
    <col min="2" max="2" width="23.375" style="7" customWidth="1"/>
    <col min="3" max="3" width="10.4" style="7" customWidth="1"/>
    <col min="4" max="4" width="10.6" style="54" customWidth="1"/>
    <col min="5" max="5" width="12" style="54" customWidth="1"/>
    <col min="6" max="6" width="9.8" style="54" customWidth="1"/>
    <col min="7" max="7" width="10.1" style="7" customWidth="1"/>
    <col min="8" max="16384" width="9" style="7"/>
  </cols>
  <sheetData>
    <row r="1" ht="40" customHeight="1" spans="1:7">
      <c r="B1" s="111" t="s">
        <v>0</v>
      </c>
      <c r="C1" s="111"/>
      <c r="D1" s="112"/>
      <c r="E1" s="112"/>
      <c r="F1" s="112"/>
      <c r="G1" s="111"/>
    </row>
    <row r="2" ht="25" customHeight="1" spans="1:7">
      <c r="B2" s="113"/>
      <c r="C2" s="113"/>
      <c r="D2" s="373"/>
      <c r="E2" s="373"/>
      <c r="F2" s="310"/>
      <c r="G2" s="374" t="s">
        <v>1</v>
      </c>
    </row>
    <row r="3" ht="33" customHeight="1" spans="1:7">
      <c r="A3" s="313" t="s">
        <v>2</v>
      </c>
      <c r="B3" s="313" t="s">
        <v>3</v>
      </c>
      <c r="C3" s="329" t="s">
        <v>4</v>
      </c>
      <c r="D3" s="330" t="s">
        <v>5</v>
      </c>
      <c r="E3" s="330" t="s">
        <v>6</v>
      </c>
      <c r="F3" s="330" t="s">
        <v>7</v>
      </c>
      <c r="G3" s="332" t="s">
        <v>8</v>
      </c>
    </row>
    <row r="4" ht="26" customHeight="1" spans="1:7">
      <c r="A4" s="313" t="s">
        <v>9</v>
      </c>
      <c r="B4" s="375"/>
      <c r="C4" s="376">
        <f>C5+C19</f>
        <v>41552</v>
      </c>
      <c r="D4" s="376">
        <f>D5+D19</f>
        <v>41723</v>
      </c>
      <c r="E4" s="333">
        <f t="shared" ref="E4:E22" si="0">D4/C4</f>
        <v>1.00411532537543</v>
      </c>
      <c r="F4" s="376">
        <f>F5+F19</f>
        <v>37774</v>
      </c>
      <c r="G4" s="333">
        <f t="shared" ref="G4:G22" si="1">(D4-F4)/F4</f>
        <v>0.104542807221899</v>
      </c>
    </row>
    <row r="5" ht="26" customHeight="1" spans="1:7">
      <c r="A5" s="313" t="s">
        <v>10</v>
      </c>
      <c r="B5" s="375"/>
      <c r="C5" s="376">
        <f>SUM(C6:C18)</f>
        <v>21192</v>
      </c>
      <c r="D5" s="376">
        <f>SUM(D6:D18)</f>
        <v>18363</v>
      </c>
      <c r="E5" s="333">
        <f t="shared" si="0"/>
        <v>0.866506228765572</v>
      </c>
      <c r="F5" s="376">
        <f>SUM(F6:F18)</f>
        <v>18910</v>
      </c>
      <c r="G5" s="333">
        <f t="shared" si="1"/>
        <v>-0.0289264939185616</v>
      </c>
    </row>
    <row r="6" ht="25" customHeight="1" spans="1:7">
      <c r="A6" s="362">
        <v>10101</v>
      </c>
      <c r="B6" s="377" t="s">
        <v>11</v>
      </c>
      <c r="C6" s="378">
        <v>8409</v>
      </c>
      <c r="D6" s="334">
        <v>6646</v>
      </c>
      <c r="E6" s="142">
        <f t="shared" si="0"/>
        <v>0.790343679391129</v>
      </c>
      <c r="F6" s="334">
        <v>7461</v>
      </c>
      <c r="G6" s="142">
        <f t="shared" si="1"/>
        <v>-0.109234687039271</v>
      </c>
    </row>
    <row r="7" ht="25" customHeight="1" spans="1:7">
      <c r="A7" s="362">
        <v>10104</v>
      </c>
      <c r="B7" s="377" t="s">
        <v>12</v>
      </c>
      <c r="C7" s="378">
        <v>1250</v>
      </c>
      <c r="D7" s="334">
        <v>1095</v>
      </c>
      <c r="E7" s="142">
        <f t="shared" si="0"/>
        <v>0.876</v>
      </c>
      <c r="F7" s="334">
        <v>1105</v>
      </c>
      <c r="G7" s="142">
        <f t="shared" si="1"/>
        <v>-0.00904977375565611</v>
      </c>
    </row>
    <row r="8" ht="25" customHeight="1" spans="1:7">
      <c r="A8" s="362">
        <v>10106</v>
      </c>
      <c r="B8" s="377" t="s">
        <v>13</v>
      </c>
      <c r="C8" s="378">
        <v>420</v>
      </c>
      <c r="D8" s="334">
        <v>327</v>
      </c>
      <c r="E8" s="142">
        <f t="shared" si="0"/>
        <v>0.778571428571429</v>
      </c>
      <c r="F8" s="334">
        <v>354</v>
      </c>
      <c r="G8" s="142">
        <f t="shared" si="1"/>
        <v>-0.076271186440678</v>
      </c>
    </row>
    <row r="9" ht="25" customHeight="1" spans="1:7">
      <c r="A9" s="362">
        <v>10107</v>
      </c>
      <c r="B9" s="377" t="s">
        <v>14</v>
      </c>
      <c r="C9" s="378">
        <v>29</v>
      </c>
      <c r="D9" s="334">
        <v>128</v>
      </c>
      <c r="E9" s="142">
        <f t="shared" si="0"/>
        <v>4.41379310344828</v>
      </c>
      <c r="F9" s="334">
        <v>27</v>
      </c>
      <c r="G9" s="142">
        <f t="shared" si="1"/>
        <v>3.74074074074074</v>
      </c>
    </row>
    <row r="10" ht="25" customHeight="1" spans="1:7">
      <c r="A10" s="362">
        <v>10109</v>
      </c>
      <c r="B10" s="377" t="s">
        <v>15</v>
      </c>
      <c r="C10" s="378">
        <v>1457</v>
      </c>
      <c r="D10" s="334">
        <v>1328</v>
      </c>
      <c r="E10" s="142">
        <f t="shared" si="0"/>
        <v>0.911461908030199</v>
      </c>
      <c r="F10" s="334">
        <v>1362</v>
      </c>
      <c r="G10" s="142">
        <f t="shared" si="1"/>
        <v>-0.0249632892804699</v>
      </c>
    </row>
    <row r="11" ht="25" customHeight="1" spans="1:7">
      <c r="A11" s="362">
        <v>10110</v>
      </c>
      <c r="B11" s="377" t="s">
        <v>16</v>
      </c>
      <c r="C11" s="378">
        <v>997</v>
      </c>
      <c r="D11" s="334">
        <v>1176</v>
      </c>
      <c r="E11" s="142">
        <f t="shared" si="0"/>
        <v>1.17953861584754</v>
      </c>
      <c r="F11" s="334">
        <v>853</v>
      </c>
      <c r="G11" s="142">
        <f t="shared" si="1"/>
        <v>0.378663540445487</v>
      </c>
    </row>
    <row r="12" ht="25" customHeight="1" spans="1:7">
      <c r="A12" s="362">
        <v>10111</v>
      </c>
      <c r="B12" s="377" t="s">
        <v>17</v>
      </c>
      <c r="C12" s="378">
        <v>543</v>
      </c>
      <c r="D12" s="334">
        <v>457</v>
      </c>
      <c r="E12" s="142">
        <f t="shared" si="0"/>
        <v>0.841620626151013</v>
      </c>
      <c r="F12" s="334">
        <v>501</v>
      </c>
      <c r="G12" s="142">
        <f t="shared" si="1"/>
        <v>-0.0878243512974052</v>
      </c>
    </row>
    <row r="13" ht="25" customHeight="1" spans="1:7">
      <c r="A13" s="362">
        <v>10112</v>
      </c>
      <c r="B13" s="377" t="s">
        <v>18</v>
      </c>
      <c r="C13" s="378">
        <v>2455</v>
      </c>
      <c r="D13" s="334">
        <v>2243</v>
      </c>
      <c r="E13" s="142">
        <f t="shared" si="0"/>
        <v>0.913645621181263</v>
      </c>
      <c r="F13" s="334">
        <v>2188</v>
      </c>
      <c r="G13" s="142">
        <f t="shared" si="1"/>
        <v>0.0251371115173675</v>
      </c>
    </row>
    <row r="14" ht="25" customHeight="1" spans="1:7">
      <c r="A14" s="362">
        <v>10113</v>
      </c>
      <c r="B14" s="377" t="s">
        <v>19</v>
      </c>
      <c r="C14" s="378">
        <v>642</v>
      </c>
      <c r="D14" s="334">
        <v>-407</v>
      </c>
      <c r="E14" s="142">
        <f t="shared" si="0"/>
        <v>-0.633956386292835</v>
      </c>
      <c r="F14" s="334">
        <v>600</v>
      </c>
      <c r="G14" s="142">
        <f t="shared" si="1"/>
        <v>-1.67833333333333</v>
      </c>
    </row>
    <row r="15" ht="25" customHeight="1" spans="1:7">
      <c r="A15" s="362">
        <v>10114</v>
      </c>
      <c r="B15" s="377" t="s">
        <v>20</v>
      </c>
      <c r="C15" s="378">
        <v>1882</v>
      </c>
      <c r="D15" s="334">
        <v>1703</v>
      </c>
      <c r="E15" s="142">
        <f t="shared" si="0"/>
        <v>0.904888416578108</v>
      </c>
      <c r="F15" s="334">
        <v>1602</v>
      </c>
      <c r="G15" s="142">
        <f t="shared" si="1"/>
        <v>0.0630461922596754</v>
      </c>
    </row>
    <row r="16" ht="25" customHeight="1" spans="1:7">
      <c r="A16" s="362">
        <v>10118</v>
      </c>
      <c r="B16" s="377" t="s">
        <v>21</v>
      </c>
      <c r="C16" s="378">
        <v>1676</v>
      </c>
      <c r="D16" s="334">
        <v>2035</v>
      </c>
      <c r="E16" s="142">
        <f t="shared" si="0"/>
        <v>1.21420047732697</v>
      </c>
      <c r="F16" s="334">
        <v>1581</v>
      </c>
      <c r="G16" s="142">
        <f t="shared" si="1"/>
        <v>0.287160025300443</v>
      </c>
    </row>
    <row r="17" ht="25" customHeight="1" spans="1:13">
      <c r="A17" s="362">
        <v>10119</v>
      </c>
      <c r="B17" s="377" t="s">
        <v>22</v>
      </c>
      <c r="C17" s="378">
        <v>1378</v>
      </c>
      <c r="D17" s="334">
        <v>1588</v>
      </c>
      <c r="E17" s="142">
        <f t="shared" si="0"/>
        <v>1.15239477503628</v>
      </c>
      <c r="F17" s="334">
        <v>1223</v>
      </c>
      <c r="G17" s="142">
        <f t="shared" si="1"/>
        <v>0.298446443172527</v>
      </c>
    </row>
    <row r="18" ht="25" customHeight="1" spans="1:13">
      <c r="A18" s="362">
        <v>10121</v>
      </c>
      <c r="B18" s="377" t="s">
        <v>23</v>
      </c>
      <c r="C18" s="378">
        <v>54</v>
      </c>
      <c r="D18" s="334">
        <v>44</v>
      </c>
      <c r="E18" s="142">
        <f t="shared" si="0"/>
        <v>0.814814814814815</v>
      </c>
      <c r="F18" s="334">
        <v>53</v>
      </c>
      <c r="G18" s="142">
        <f t="shared" si="1"/>
        <v>-0.169811320754717</v>
      </c>
    </row>
    <row r="19" ht="25" customHeight="1" spans="1:13">
      <c r="A19" s="362"/>
      <c r="B19" s="379" t="s">
        <v>24</v>
      </c>
      <c r="C19" s="376">
        <f>SUM(C20:C27)</f>
        <v>20360</v>
      </c>
      <c r="D19" s="376">
        <f>SUM(D20:D27)</f>
        <v>23360</v>
      </c>
      <c r="E19" s="333">
        <f t="shared" si="0"/>
        <v>1.14734774066798</v>
      </c>
      <c r="F19" s="376">
        <f>SUM(F20:F27)</f>
        <v>18864</v>
      </c>
      <c r="G19" s="333">
        <f t="shared" si="1"/>
        <v>0.238337574215437</v>
      </c>
    </row>
    <row r="20" ht="25" customHeight="1" spans="1:13">
      <c r="A20" s="362">
        <v>10302</v>
      </c>
      <c r="B20" s="377" t="s">
        <v>25</v>
      </c>
      <c r="C20" s="378">
        <v>1861</v>
      </c>
      <c r="D20" s="334">
        <v>2239</v>
      </c>
      <c r="E20" s="142">
        <f t="shared" si="0"/>
        <v>1.20311660397636</v>
      </c>
      <c r="F20" s="334">
        <v>1848</v>
      </c>
      <c r="G20" s="142">
        <f t="shared" si="1"/>
        <v>0.211580086580087</v>
      </c>
      <c r="M20" s="380"/>
    </row>
    <row r="21" ht="25" customHeight="1" spans="1:13">
      <c r="A21" s="362">
        <v>10304</v>
      </c>
      <c r="B21" s="377" t="s">
        <v>26</v>
      </c>
      <c r="C21" s="378">
        <v>3016</v>
      </c>
      <c r="D21" s="334">
        <v>1868</v>
      </c>
      <c r="E21" s="142">
        <f t="shared" si="0"/>
        <v>0.619363395225464</v>
      </c>
      <c r="F21" s="334">
        <v>2897</v>
      </c>
      <c r="G21" s="142">
        <f t="shared" si="1"/>
        <v>-0.355195029340697</v>
      </c>
    </row>
    <row r="22" ht="25" customHeight="1" spans="1:13">
      <c r="A22" s="362">
        <v>10305</v>
      </c>
      <c r="B22" s="377" t="s">
        <v>27</v>
      </c>
      <c r="C22" s="378">
        <v>3450</v>
      </c>
      <c r="D22" s="334">
        <v>2857</v>
      </c>
      <c r="E22" s="142">
        <f t="shared" si="0"/>
        <v>0.828115942028986</v>
      </c>
      <c r="F22" s="334">
        <v>3353</v>
      </c>
      <c r="G22" s="142">
        <f t="shared" si="1"/>
        <v>-0.147927229346854</v>
      </c>
    </row>
    <row r="23" ht="25" customHeight="1" spans="1:13">
      <c r="A23" s="362">
        <v>10306</v>
      </c>
      <c r="B23" s="377" t="s">
        <v>28</v>
      </c>
      <c r="C23" s="378"/>
      <c r="D23" s="334"/>
      <c r="E23" s="142"/>
      <c r="F23" s="334"/>
      <c r="G23" s="142"/>
    </row>
    <row r="24" ht="35" customHeight="1" spans="1:13">
      <c r="A24" s="362">
        <v>10307</v>
      </c>
      <c r="B24" s="377" t="s">
        <v>29</v>
      </c>
      <c r="C24" s="334">
        <v>11755</v>
      </c>
      <c r="D24" s="334">
        <v>16206</v>
      </c>
      <c r="E24" s="381">
        <f>D24/C24</f>
        <v>1.37864738409188</v>
      </c>
      <c r="F24" s="334">
        <v>10501</v>
      </c>
      <c r="G24" s="381">
        <f>(D24-F24)/F24</f>
        <v>0.543281592229311</v>
      </c>
    </row>
    <row r="25" ht="25" customHeight="1" spans="1:13">
      <c r="A25" s="362">
        <v>10308</v>
      </c>
      <c r="B25" s="377" t="s">
        <v>30</v>
      </c>
      <c r="C25" s="378"/>
      <c r="D25" s="334"/>
      <c r="E25" s="142"/>
      <c r="F25" s="334"/>
      <c r="G25" s="142"/>
    </row>
    <row r="26" ht="25" customHeight="1" spans="1:13">
      <c r="A26" s="362">
        <v>10309</v>
      </c>
      <c r="B26" s="377" t="s">
        <v>31</v>
      </c>
      <c r="C26" s="378">
        <v>278</v>
      </c>
      <c r="D26" s="334">
        <v>190</v>
      </c>
      <c r="E26" s="142">
        <f>D26/C26</f>
        <v>0.683453237410072</v>
      </c>
      <c r="F26" s="334">
        <v>265</v>
      </c>
      <c r="G26" s="142">
        <f>(D26-F26)/F26</f>
        <v>-0.283018867924528</v>
      </c>
    </row>
    <row r="27" ht="25" customHeight="1" spans="1:13">
      <c r="A27" s="362">
        <v>10399</v>
      </c>
      <c r="B27" s="377" t="s">
        <v>32</v>
      </c>
      <c r="C27" s="378"/>
      <c r="D27" s="334"/>
      <c r="E27" s="142"/>
      <c r="F27" s="334"/>
      <c r="G27" s="142"/>
    </row>
  </sheetData>
  <mergeCells count="3">
    <mergeCell ref="B1:G1"/>
    <mergeCell ref="A4:B4"/>
    <mergeCell ref="A5:B5"/>
  </mergeCells>
  <printOptions horizontalCentered="1"/>
  <pageMargins left="0.590277777777778" right="0.590277777777778" top="0.708333333333333" bottom="0.708333333333333" header="0.298611111111111" footer="0.472222222222222"/>
  <pageSetup paperSize="9" firstPageNumber="22" fitToHeight="0" orientation="portrait" useFirstPageNumber="1" horizontalDpi="600"/>
  <headerFooter/>
  <ignoredErrors>
    <ignoredError sqref="E19 E4:E5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0000"/>
  </sheetPr>
  <dimension ref="A1:E28"/>
  <sheetViews>
    <sheetView showGridLines="0" showZeros="0" tabSelected="1" view="pageBreakPreview" zoomScaleNormal="93" topLeftCell="A5" workbookViewId="0">
      <selection activeCell="C24" sqref="C24"/>
    </sheetView>
  </sheetViews>
  <sheetFormatPr defaultColWidth="9" defaultRowHeight="15.6" outlineLevelCol="4"/>
  <cols>
    <col min="1" max="1" width="9" style="238"/>
    <col min="2" max="2" width="31.875" style="239" customWidth="1"/>
    <col min="3" max="4" width="14.125" style="239" customWidth="1"/>
    <col min="5" max="5" width="11.25" style="238" customWidth="1"/>
    <col min="6" max="8" width="9" style="239"/>
    <col min="9" max="9" width="12.8" style="239"/>
    <col min="10" max="16384" width="9" style="239"/>
  </cols>
  <sheetData>
    <row r="1" s="236" customFormat="1" ht="24" customHeight="1" spans="1:5">
      <c r="A1" s="240"/>
      <c r="B1" s="241" t="s">
        <v>257</v>
      </c>
      <c r="C1" s="241"/>
      <c r="D1" s="241"/>
      <c r="E1" s="241"/>
    </row>
    <row r="2" ht="19" customHeight="1" spans="1:5">
      <c r="B2" s="236"/>
      <c r="E2" s="242" t="s">
        <v>1</v>
      </c>
    </row>
    <row r="3" ht="35" customHeight="1" spans="1:5">
      <c r="A3" s="243" t="s">
        <v>2</v>
      </c>
      <c r="B3" s="243" t="s">
        <v>258</v>
      </c>
      <c r="C3" s="244" t="s">
        <v>259</v>
      </c>
      <c r="D3" s="243" t="s">
        <v>260</v>
      </c>
      <c r="E3" s="244" t="s">
        <v>8</v>
      </c>
    </row>
    <row r="4" ht="26" customHeight="1" spans="1:5">
      <c r="A4" s="245" t="s">
        <v>9</v>
      </c>
      <c r="B4" s="246"/>
      <c r="C4" s="247">
        <f>C5+C19</f>
        <v>41723</v>
      </c>
      <c r="D4" s="247">
        <f>D5+D19</f>
        <v>44226</v>
      </c>
      <c r="E4" s="248">
        <f t="shared" ref="E4:E22" si="0">(D4-C4)/C4</f>
        <v>0.059990892313592</v>
      </c>
    </row>
    <row r="5" ht="26" customHeight="1" spans="1:5">
      <c r="A5" s="245" t="s">
        <v>10</v>
      </c>
      <c r="B5" s="249"/>
      <c r="C5" s="250">
        <f>SUM(C6:C18)</f>
        <v>18363</v>
      </c>
      <c r="D5" s="250">
        <f>SUM(D6:D18)</f>
        <v>20253</v>
      </c>
      <c r="E5" s="248">
        <f t="shared" si="0"/>
        <v>0.102924358764908</v>
      </c>
    </row>
    <row r="6" ht="26" customHeight="1" spans="1:5">
      <c r="A6" s="251">
        <v>10101</v>
      </c>
      <c r="B6" s="252" t="s">
        <v>11</v>
      </c>
      <c r="C6" s="253">
        <v>6646</v>
      </c>
      <c r="D6" s="71">
        <v>7169</v>
      </c>
      <c r="E6" s="254">
        <f t="shared" si="0"/>
        <v>0.0786939512488715</v>
      </c>
    </row>
    <row r="7" ht="26" customHeight="1" spans="1:5">
      <c r="A7" s="251">
        <v>10104</v>
      </c>
      <c r="B7" s="252" t="s">
        <v>12</v>
      </c>
      <c r="C7" s="253">
        <v>1095</v>
      </c>
      <c r="D7" s="255">
        <v>1120</v>
      </c>
      <c r="E7" s="254">
        <f t="shared" si="0"/>
        <v>0.0228310502283105</v>
      </c>
    </row>
    <row r="8" ht="26" customHeight="1" spans="1:5">
      <c r="A8" s="251">
        <v>10106</v>
      </c>
      <c r="B8" s="252" t="s">
        <v>13</v>
      </c>
      <c r="C8" s="253">
        <v>327</v>
      </c>
      <c r="D8" s="255">
        <v>430</v>
      </c>
      <c r="E8" s="254">
        <f t="shared" si="0"/>
        <v>0.314984709480122</v>
      </c>
    </row>
    <row r="9" ht="26" customHeight="1" spans="1:5">
      <c r="A9" s="251">
        <v>10107</v>
      </c>
      <c r="B9" s="252" t="s">
        <v>14</v>
      </c>
      <c r="C9" s="253">
        <v>128</v>
      </c>
      <c r="D9" s="255">
        <v>130</v>
      </c>
      <c r="E9" s="254">
        <f t="shared" si="0"/>
        <v>0.015625</v>
      </c>
    </row>
    <row r="10" ht="26" customHeight="1" spans="1:5">
      <c r="A10" s="251">
        <v>10109</v>
      </c>
      <c r="B10" s="252" t="s">
        <v>15</v>
      </c>
      <c r="C10" s="253">
        <v>1328</v>
      </c>
      <c r="D10" s="255">
        <v>1400</v>
      </c>
      <c r="E10" s="254">
        <f t="shared" si="0"/>
        <v>0.0542168674698795</v>
      </c>
    </row>
    <row r="11" ht="26" customHeight="1" spans="1:5">
      <c r="A11" s="251">
        <v>10110</v>
      </c>
      <c r="B11" s="252" t="s">
        <v>16</v>
      </c>
      <c r="C11" s="253">
        <v>1176</v>
      </c>
      <c r="D11" s="255">
        <v>1153</v>
      </c>
      <c r="E11" s="254">
        <f t="shared" si="0"/>
        <v>-0.0195578231292517</v>
      </c>
    </row>
    <row r="12" ht="26" customHeight="1" spans="1:5">
      <c r="A12" s="251">
        <v>10111</v>
      </c>
      <c r="B12" s="252" t="s">
        <v>17</v>
      </c>
      <c r="C12" s="253">
        <v>457</v>
      </c>
      <c r="D12" s="255">
        <v>500</v>
      </c>
      <c r="E12" s="254">
        <f t="shared" si="0"/>
        <v>0.0940919037199125</v>
      </c>
    </row>
    <row r="13" ht="26" customHeight="1" spans="1:5">
      <c r="A13" s="251">
        <v>10112</v>
      </c>
      <c r="B13" s="252" t="s">
        <v>18</v>
      </c>
      <c r="C13" s="253">
        <v>2243</v>
      </c>
      <c r="D13" s="255">
        <v>2350</v>
      </c>
      <c r="E13" s="254">
        <f t="shared" si="0"/>
        <v>0.0477039679001338</v>
      </c>
    </row>
    <row r="14" ht="26" customHeight="1" spans="1:5">
      <c r="A14" s="251">
        <v>10113</v>
      </c>
      <c r="B14" s="252" t="s">
        <v>19</v>
      </c>
      <c r="C14" s="253">
        <v>-407</v>
      </c>
      <c r="D14" s="255">
        <v>300</v>
      </c>
      <c r="E14" s="254">
        <f t="shared" si="0"/>
        <v>-1.73710073710074</v>
      </c>
    </row>
    <row r="15" ht="26" customHeight="1" spans="1:5">
      <c r="A15" s="251">
        <v>10114</v>
      </c>
      <c r="B15" s="252" t="s">
        <v>20</v>
      </c>
      <c r="C15" s="253">
        <v>1703</v>
      </c>
      <c r="D15" s="255">
        <v>1800</v>
      </c>
      <c r="E15" s="254">
        <f t="shared" si="0"/>
        <v>0.0569583088667058</v>
      </c>
    </row>
    <row r="16" ht="26" customHeight="1" spans="1:5">
      <c r="A16" s="251">
        <v>10118</v>
      </c>
      <c r="B16" s="252" t="s">
        <v>21</v>
      </c>
      <c r="C16" s="253">
        <v>2035</v>
      </c>
      <c r="D16" s="255">
        <v>2160</v>
      </c>
      <c r="E16" s="254">
        <f t="shared" si="0"/>
        <v>0.0614250614250614</v>
      </c>
    </row>
    <row r="17" ht="26" customHeight="1" spans="1:5">
      <c r="A17" s="251">
        <v>10119</v>
      </c>
      <c r="B17" s="252" t="s">
        <v>22</v>
      </c>
      <c r="C17" s="253">
        <v>1588</v>
      </c>
      <c r="D17" s="255">
        <v>1690</v>
      </c>
      <c r="E17" s="254">
        <f t="shared" si="0"/>
        <v>0.0642317380352645</v>
      </c>
    </row>
    <row r="18" ht="26" customHeight="1" spans="1:5">
      <c r="A18" s="251">
        <v>10121</v>
      </c>
      <c r="B18" s="252" t="s">
        <v>23</v>
      </c>
      <c r="C18" s="253">
        <v>44</v>
      </c>
      <c r="D18" s="255">
        <v>51</v>
      </c>
      <c r="E18" s="254">
        <f t="shared" si="0"/>
        <v>0.159090909090909</v>
      </c>
    </row>
    <row r="19" ht="26" customHeight="1" spans="1:5">
      <c r="A19" s="245" t="s">
        <v>24</v>
      </c>
      <c r="B19" s="249"/>
      <c r="C19" s="250">
        <f>SUM(C20:C27)</f>
        <v>23360</v>
      </c>
      <c r="D19" s="250">
        <f>SUM(D20:D27)</f>
        <v>23973</v>
      </c>
      <c r="E19" s="248">
        <f t="shared" si="0"/>
        <v>0.0262414383561644</v>
      </c>
    </row>
    <row r="20" ht="26" customHeight="1" spans="1:5">
      <c r="A20" s="251">
        <v>10302</v>
      </c>
      <c r="B20" s="256" t="s">
        <v>25</v>
      </c>
      <c r="C20" s="253">
        <v>2239</v>
      </c>
      <c r="D20" s="255">
        <v>2356</v>
      </c>
      <c r="E20" s="254">
        <f t="shared" si="0"/>
        <v>0.0522554711924966</v>
      </c>
    </row>
    <row r="21" ht="26" customHeight="1" spans="1:5">
      <c r="A21" s="251">
        <v>10304</v>
      </c>
      <c r="B21" s="256" t="s">
        <v>26</v>
      </c>
      <c r="C21" s="253">
        <v>1868</v>
      </c>
      <c r="D21" s="255">
        <v>2244</v>
      </c>
      <c r="E21" s="254">
        <f t="shared" si="0"/>
        <v>0.201284796573876</v>
      </c>
    </row>
    <row r="22" ht="26" customHeight="1" spans="1:5">
      <c r="A22" s="251">
        <v>10305</v>
      </c>
      <c r="B22" s="256" t="s">
        <v>27</v>
      </c>
      <c r="C22" s="253">
        <v>2857</v>
      </c>
      <c r="D22" s="255">
        <v>3254</v>
      </c>
      <c r="E22" s="254">
        <f t="shared" si="0"/>
        <v>0.138956947847392</v>
      </c>
    </row>
    <row r="23" ht="26" customHeight="1" spans="1:5">
      <c r="A23" s="251">
        <v>10306</v>
      </c>
      <c r="B23" s="256" t="s">
        <v>28</v>
      </c>
      <c r="C23" s="253"/>
      <c r="D23" s="255">
        <v>0</v>
      </c>
      <c r="E23" s="254"/>
    </row>
    <row r="24" ht="26" customHeight="1" spans="1:5">
      <c r="A24" s="251">
        <v>10307</v>
      </c>
      <c r="B24" s="256" t="s">
        <v>29</v>
      </c>
      <c r="C24" s="253">
        <v>16206</v>
      </c>
      <c r="D24" s="255">
        <v>15919</v>
      </c>
      <c r="E24" s="254">
        <f>(D24-C24)/C24</f>
        <v>-0.01770949031223</v>
      </c>
    </row>
    <row r="25" ht="26" customHeight="1" spans="1:5">
      <c r="A25" s="251">
        <v>10308</v>
      </c>
      <c r="B25" s="256" t="s">
        <v>30</v>
      </c>
      <c r="C25" s="253"/>
      <c r="D25" s="255">
        <v>0</v>
      </c>
      <c r="E25" s="254"/>
    </row>
    <row r="26" s="237" customFormat="1" ht="26" customHeight="1" spans="1:5">
      <c r="A26" s="251">
        <v>10309</v>
      </c>
      <c r="B26" s="256" t="s">
        <v>31</v>
      </c>
      <c r="C26" s="253">
        <v>190</v>
      </c>
      <c r="D26" s="255">
        <v>200</v>
      </c>
      <c r="E26" s="254">
        <f>(D26-C26)/C26</f>
        <v>0.0526315789473684</v>
      </c>
    </row>
    <row r="27" s="237" customFormat="1" ht="26" customHeight="1" spans="1:5">
      <c r="A27" s="251">
        <v>10399</v>
      </c>
      <c r="B27" s="256" t="s">
        <v>32</v>
      </c>
      <c r="C27" s="255"/>
      <c r="D27" s="255">
        <v>0</v>
      </c>
      <c r="E27" s="254"/>
    </row>
    <row r="28" ht="20.1" customHeight="1"/>
  </sheetData>
  <mergeCells count="4">
    <mergeCell ref="B1:E1"/>
    <mergeCell ref="A4:B4"/>
    <mergeCell ref="A5:B5"/>
    <mergeCell ref="A19:B19"/>
  </mergeCells>
  <printOptions horizontalCentered="1"/>
  <pageMargins left="0.590277777777778" right="0.590277777777778" top="0.786805555555556" bottom="0.708333333333333" header="0.298611111111111" footer="0.472222222222222"/>
  <pageSetup paperSize="9" firstPageNumber="22" fitToHeight="0" orientation="portrait" useFirstPageNumber="1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FF0000"/>
    <pageSetUpPr fitToPage="1"/>
  </sheetPr>
  <dimension ref="A1:F27"/>
  <sheetViews>
    <sheetView view="pageBreakPreview" zoomScaleNormal="100" workbookViewId="0">
      <selection activeCell="A27" sqref="$A4:$XFD27"/>
    </sheetView>
  </sheetViews>
  <sheetFormatPr defaultColWidth="8" defaultRowHeight="14.4" outlineLevelCol="5"/>
  <cols>
    <col min="1" max="1" width="8.375" style="7" customWidth="1"/>
    <col min="2" max="2" width="30.3" style="7" customWidth="1"/>
    <col min="3" max="3" width="10.8" style="7" customWidth="1"/>
    <col min="4" max="4" width="13.4" style="7" customWidth="1"/>
    <col min="5" max="5" width="10.8" style="7" customWidth="1"/>
    <col min="6" max="6" width="10.7" style="7"/>
    <col min="7" max="7" width="8.7" style="7"/>
    <col min="8" max="16384" width="8" style="7"/>
  </cols>
  <sheetData>
    <row r="1" s="7" customFormat="1" ht="31" customHeight="1" spans="1:6">
      <c r="A1" s="217" t="s">
        <v>261</v>
      </c>
      <c r="B1" s="217"/>
      <c r="C1" s="217"/>
      <c r="D1" s="217"/>
      <c r="E1" s="217"/>
      <c r="F1" s="217"/>
    </row>
    <row r="2" s="7" customFormat="1" ht="25" customHeight="1" spans="1:6">
      <c r="A2" s="218" t="s">
        <v>262</v>
      </c>
      <c r="B2" s="218"/>
      <c r="C2" s="218"/>
      <c r="D2" s="218"/>
      <c r="E2" s="218"/>
      <c r="F2" s="218"/>
    </row>
    <row r="3" s="7" customFormat="1" ht="50" customHeight="1" spans="1:6">
      <c r="A3" s="60" t="s">
        <v>2</v>
      </c>
      <c r="B3" s="220" t="s">
        <v>263</v>
      </c>
      <c r="C3" s="221" t="s">
        <v>251</v>
      </c>
      <c r="D3" s="221" t="s">
        <v>264</v>
      </c>
      <c r="E3" s="221" t="s">
        <v>265</v>
      </c>
      <c r="F3" s="221" t="s">
        <v>266</v>
      </c>
    </row>
    <row r="4" s="7" customFormat="1" ht="25" customHeight="1" spans="1:6">
      <c r="A4" s="233" t="s">
        <v>267</v>
      </c>
      <c r="B4" s="234"/>
      <c r="C4" s="223">
        <f t="shared" ref="C4:C27" si="0">D4+E4+F4</f>
        <v>279581.33</v>
      </c>
      <c r="D4" s="223">
        <f>D5+D6+D7+D8+D9+D10+D11+D12+D13+D14+D15+D16++D17+D18+D19+D20+D21+D22+D23+D24+D25+D26+D27</f>
        <v>155260.34</v>
      </c>
      <c r="E4" s="223">
        <f>E5+E6+E7+E8+E9+E10+E11+E12+E13+E14+E15+E16++E17+E18+E19+E20+E21+E22+E23+E24+E25+E26+E27</f>
        <v>60231</v>
      </c>
      <c r="F4" s="223">
        <f>F5+F6+F7+F8+F9+F10+F11+F12+F13+F14+F15+F16++F17+F18+F19+F20+F21+F22+F23+F24+F25+F26+F27</f>
        <v>64089.99</v>
      </c>
    </row>
    <row r="5" s="7" customFormat="1" ht="25" customHeight="1" spans="1:6">
      <c r="A5" s="226">
        <v>201</v>
      </c>
      <c r="B5" s="69" t="s">
        <v>268</v>
      </c>
      <c r="C5" s="235">
        <f t="shared" si="0"/>
        <v>24136.08</v>
      </c>
      <c r="D5" s="235">
        <v>22688</v>
      </c>
      <c r="E5" s="235">
        <v>254</v>
      </c>
      <c r="F5" s="235">
        <v>1194.08</v>
      </c>
    </row>
    <row r="6" s="7" customFormat="1" ht="25" customHeight="1" spans="1:6">
      <c r="A6" s="226">
        <v>204</v>
      </c>
      <c r="B6" s="69" t="s">
        <v>74</v>
      </c>
      <c r="C6" s="235">
        <f t="shared" si="0"/>
        <v>9614.92</v>
      </c>
      <c r="D6" s="235">
        <v>7858</v>
      </c>
      <c r="E6" s="235">
        <v>0</v>
      </c>
      <c r="F6" s="235">
        <v>1756.92</v>
      </c>
    </row>
    <row r="7" s="7" customFormat="1" ht="25" customHeight="1" spans="1:6">
      <c r="A7" s="226">
        <v>205</v>
      </c>
      <c r="B7" s="69" t="s">
        <v>76</v>
      </c>
      <c r="C7" s="235">
        <f t="shared" si="0"/>
        <v>50791.24</v>
      </c>
      <c r="D7" s="235">
        <v>40929</v>
      </c>
      <c r="E7" s="235">
        <v>7511</v>
      </c>
      <c r="F7" s="235">
        <v>2351.24</v>
      </c>
    </row>
    <row r="8" s="7" customFormat="1" ht="25" customHeight="1" spans="1:6">
      <c r="A8" s="226">
        <v>206</v>
      </c>
      <c r="B8" s="69" t="s">
        <v>78</v>
      </c>
      <c r="C8" s="235">
        <f t="shared" si="0"/>
        <v>3943.1</v>
      </c>
      <c r="D8" s="235">
        <v>2062</v>
      </c>
      <c r="E8" s="235">
        <v>0</v>
      </c>
      <c r="F8" s="235">
        <v>1881.1</v>
      </c>
    </row>
    <row r="9" s="7" customFormat="1" ht="25" customHeight="1" spans="1:6">
      <c r="A9" s="226">
        <v>207</v>
      </c>
      <c r="B9" s="69" t="s">
        <v>80</v>
      </c>
      <c r="C9" s="235">
        <f t="shared" si="0"/>
        <v>3425.38</v>
      </c>
      <c r="D9" s="235">
        <v>1403</v>
      </c>
      <c r="E9" s="235">
        <v>167</v>
      </c>
      <c r="F9" s="235">
        <v>1855.38</v>
      </c>
    </row>
    <row r="10" s="7" customFormat="1" ht="25" customHeight="1" spans="1:6">
      <c r="A10" s="226">
        <v>208</v>
      </c>
      <c r="B10" s="69" t="s">
        <v>82</v>
      </c>
      <c r="C10" s="235">
        <f t="shared" si="0"/>
        <v>37791.51</v>
      </c>
      <c r="D10" s="235">
        <v>20306.15</v>
      </c>
      <c r="E10" s="235">
        <v>13255</v>
      </c>
      <c r="F10" s="235">
        <v>4230.36</v>
      </c>
    </row>
    <row r="11" s="7" customFormat="1" ht="25" customHeight="1" spans="1:6">
      <c r="A11" s="226">
        <v>210</v>
      </c>
      <c r="B11" s="69" t="s">
        <v>84</v>
      </c>
      <c r="C11" s="235">
        <f t="shared" si="0"/>
        <v>17229.83</v>
      </c>
      <c r="D11" s="235">
        <v>12331</v>
      </c>
      <c r="E11" s="235">
        <v>4025</v>
      </c>
      <c r="F11" s="235">
        <v>873.83</v>
      </c>
    </row>
    <row r="12" s="7" customFormat="1" ht="25" customHeight="1" spans="1:6">
      <c r="A12" s="226">
        <v>211</v>
      </c>
      <c r="B12" s="69" t="s">
        <v>86</v>
      </c>
      <c r="C12" s="235">
        <f t="shared" si="0"/>
        <v>8386.29</v>
      </c>
      <c r="D12" s="235">
        <v>166</v>
      </c>
      <c r="E12" s="235">
        <v>3269</v>
      </c>
      <c r="F12" s="235">
        <v>4951.29</v>
      </c>
    </row>
    <row r="13" s="7" customFormat="1" ht="25" customHeight="1" spans="1:6">
      <c r="A13" s="226">
        <v>212</v>
      </c>
      <c r="B13" s="69" t="s">
        <v>88</v>
      </c>
      <c r="C13" s="235">
        <f t="shared" si="0"/>
        <v>9755</v>
      </c>
      <c r="D13" s="235">
        <v>4826</v>
      </c>
      <c r="E13" s="235">
        <v>0</v>
      </c>
      <c r="F13" s="235">
        <v>4929</v>
      </c>
    </row>
    <row r="14" s="7" customFormat="1" ht="25" customHeight="1" spans="1:6">
      <c r="A14" s="226">
        <v>213</v>
      </c>
      <c r="B14" s="69" t="s">
        <v>90</v>
      </c>
      <c r="C14" s="235">
        <f t="shared" si="0"/>
        <v>71364.44</v>
      </c>
      <c r="D14" s="235">
        <v>11995</v>
      </c>
      <c r="E14" s="235">
        <v>29176</v>
      </c>
      <c r="F14" s="235">
        <v>30193.44</v>
      </c>
    </row>
    <row r="15" s="7" customFormat="1" ht="25" customHeight="1" spans="1:6">
      <c r="A15" s="226">
        <v>214</v>
      </c>
      <c r="B15" s="69" t="s">
        <v>92</v>
      </c>
      <c r="C15" s="235">
        <f t="shared" si="0"/>
        <v>5380.25</v>
      </c>
      <c r="D15" s="235">
        <v>1531</v>
      </c>
      <c r="E15" s="235">
        <v>0</v>
      </c>
      <c r="F15" s="235">
        <v>3849.25</v>
      </c>
    </row>
    <row r="16" s="7" customFormat="1" ht="25" customHeight="1" spans="1:6">
      <c r="A16" s="226">
        <v>215</v>
      </c>
      <c r="B16" s="69" t="s">
        <v>94</v>
      </c>
      <c r="C16" s="235">
        <f t="shared" si="0"/>
        <v>500.88</v>
      </c>
      <c r="D16" s="235">
        <v>322</v>
      </c>
      <c r="E16" s="235">
        <v>0</v>
      </c>
      <c r="F16" s="235">
        <v>178.88</v>
      </c>
    </row>
    <row r="17" s="7" customFormat="1" ht="25" customHeight="1" spans="1:6">
      <c r="A17" s="226">
        <v>216</v>
      </c>
      <c r="B17" s="69" t="s">
        <v>96</v>
      </c>
      <c r="C17" s="235">
        <f t="shared" si="0"/>
        <v>501</v>
      </c>
      <c r="D17" s="235">
        <v>122</v>
      </c>
      <c r="E17" s="235">
        <v>94</v>
      </c>
      <c r="F17" s="235">
        <v>285</v>
      </c>
    </row>
    <row r="18" s="7" customFormat="1" ht="25" customHeight="1" spans="1:6">
      <c r="A18" s="226">
        <v>217</v>
      </c>
      <c r="B18" s="69" t="s">
        <v>98</v>
      </c>
      <c r="C18" s="235">
        <f t="shared" si="0"/>
        <v>58</v>
      </c>
      <c r="D18" s="235">
        <v>58</v>
      </c>
      <c r="E18" s="235">
        <v>0</v>
      </c>
      <c r="F18" s="235">
        <v>0</v>
      </c>
    </row>
    <row r="19" s="7" customFormat="1" ht="25" customHeight="1" spans="1:6">
      <c r="A19" s="226">
        <v>220</v>
      </c>
      <c r="B19" s="69" t="s">
        <v>100</v>
      </c>
      <c r="C19" s="235">
        <f t="shared" si="0"/>
        <v>1575.08</v>
      </c>
      <c r="D19" s="235">
        <v>583</v>
      </c>
      <c r="E19" s="235">
        <v>0</v>
      </c>
      <c r="F19" s="235">
        <v>992.08</v>
      </c>
    </row>
    <row r="20" s="7" customFormat="1" ht="25" customHeight="1" spans="1:6">
      <c r="A20" s="226">
        <v>221</v>
      </c>
      <c r="B20" s="69" t="s">
        <v>102</v>
      </c>
      <c r="C20" s="235">
        <f t="shared" si="0"/>
        <v>7685.67</v>
      </c>
      <c r="D20" s="235">
        <v>7401</v>
      </c>
      <c r="E20" s="235">
        <v>0</v>
      </c>
      <c r="F20" s="235">
        <v>284.67</v>
      </c>
    </row>
    <row r="21" s="7" customFormat="1" ht="25" customHeight="1" spans="1:6">
      <c r="A21" s="226">
        <v>222</v>
      </c>
      <c r="B21" s="69" t="s">
        <v>104</v>
      </c>
      <c r="C21" s="235">
        <f t="shared" si="0"/>
        <v>1050.92</v>
      </c>
      <c r="D21" s="235">
        <v>0</v>
      </c>
      <c r="E21" s="235">
        <v>0</v>
      </c>
      <c r="F21" s="235">
        <v>1050.92</v>
      </c>
    </row>
    <row r="22" s="7" customFormat="1" ht="25" customHeight="1" spans="1:6">
      <c r="A22" s="226">
        <v>224</v>
      </c>
      <c r="B22" s="69" t="s">
        <v>106</v>
      </c>
      <c r="C22" s="235">
        <f t="shared" si="0"/>
        <v>5711.62</v>
      </c>
      <c r="D22" s="235">
        <v>1181</v>
      </c>
      <c r="E22" s="235">
        <v>2400</v>
      </c>
      <c r="F22" s="235">
        <v>2130.62</v>
      </c>
    </row>
    <row r="23" s="7" customFormat="1" ht="25" customHeight="1" spans="1:6">
      <c r="A23" s="226">
        <v>227</v>
      </c>
      <c r="B23" s="69" t="s">
        <v>108</v>
      </c>
      <c r="C23" s="235">
        <f t="shared" si="0"/>
        <v>1600</v>
      </c>
      <c r="D23" s="235">
        <v>1600</v>
      </c>
      <c r="E23" s="235">
        <v>0</v>
      </c>
      <c r="F23" s="235">
        <v>0</v>
      </c>
    </row>
    <row r="24" s="7" customFormat="1" ht="25" customHeight="1" spans="1:6">
      <c r="A24" s="226">
        <v>229</v>
      </c>
      <c r="B24" s="69" t="s">
        <v>110</v>
      </c>
      <c r="C24" s="235">
        <f t="shared" si="0"/>
        <v>15088.12</v>
      </c>
      <c r="D24" s="235">
        <v>13906.19</v>
      </c>
      <c r="E24" s="235">
        <v>80</v>
      </c>
      <c r="F24" s="235">
        <v>1101.93</v>
      </c>
    </row>
    <row r="25" s="7" customFormat="1" ht="25" customHeight="1" spans="1:6">
      <c r="A25" s="226">
        <v>230</v>
      </c>
      <c r="B25" s="69" t="s">
        <v>269</v>
      </c>
      <c r="C25" s="235">
        <f t="shared" si="0"/>
        <v>0</v>
      </c>
      <c r="D25" s="235">
        <v>0</v>
      </c>
      <c r="E25" s="235">
        <v>0</v>
      </c>
      <c r="F25" s="235">
        <v>0</v>
      </c>
    </row>
    <row r="26" s="7" customFormat="1" ht="25" customHeight="1" spans="1:6">
      <c r="A26" s="226">
        <v>232</v>
      </c>
      <c r="B26" s="69" t="s">
        <v>114</v>
      </c>
      <c r="C26" s="235">
        <f t="shared" si="0"/>
        <v>3991</v>
      </c>
      <c r="D26" s="235">
        <v>3991</v>
      </c>
      <c r="E26" s="235">
        <v>0</v>
      </c>
      <c r="F26" s="235">
        <v>0</v>
      </c>
    </row>
    <row r="27" s="7" customFormat="1" ht="25" customHeight="1" spans="1:6">
      <c r="A27" s="226">
        <v>233</v>
      </c>
      <c r="B27" s="69" t="s">
        <v>270</v>
      </c>
      <c r="C27" s="235">
        <f t="shared" si="0"/>
        <v>1</v>
      </c>
      <c r="D27" s="235">
        <v>1</v>
      </c>
      <c r="E27" s="235">
        <v>0</v>
      </c>
      <c r="F27" s="235">
        <v>0</v>
      </c>
    </row>
  </sheetData>
  <mergeCells count="3">
    <mergeCell ref="A1:F1"/>
    <mergeCell ref="A2:F2"/>
    <mergeCell ref="A4:B4"/>
  </mergeCells>
  <pageMargins left="0.590277777777778" right="0.590277777777778" top="0.786805555555556" bottom="0.708333333333333" header="0.298611111111111" footer="0.472222222222222"/>
  <pageSetup paperSize="9" firstPageNumber="22" fitToHeight="0" orientation="portrait" useFirstPageNumber="1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rgb="FFFF0000"/>
    <pageSetUpPr fitToPage="1"/>
  </sheetPr>
  <dimension ref="A1:F353"/>
  <sheetViews>
    <sheetView view="pageBreakPreview" zoomScaleNormal="100" topLeftCell="A321" workbookViewId="0">
      <selection activeCell="M333" sqref="M333"/>
    </sheetView>
  </sheetViews>
  <sheetFormatPr defaultColWidth="8" defaultRowHeight="14.4" outlineLevelCol="5"/>
  <cols>
    <col min="1" max="1" width="7.51666666666667" style="7" customWidth="1"/>
    <col min="2" max="2" width="42.3583333333333" style="7" customWidth="1"/>
    <col min="3" max="3" width="7.53333333333333" style="7" customWidth="1"/>
    <col min="4" max="4" width="8.95833333333333" style="7" customWidth="1"/>
    <col min="5" max="5" width="9.75" style="7" customWidth="1"/>
    <col min="6" max="6" width="9.40833333333333" style="7" customWidth="1"/>
    <col min="7" max="7" width="8.7" style="7"/>
    <col min="8" max="16384" width="8" style="7"/>
  </cols>
  <sheetData>
    <row r="1" s="7" customFormat="1" ht="31" customHeight="1" spans="1:6">
      <c r="A1" s="217" t="s">
        <v>271</v>
      </c>
      <c r="B1" s="217"/>
      <c r="C1" s="217"/>
      <c r="D1" s="217"/>
      <c r="E1" s="217"/>
      <c r="F1" s="217"/>
    </row>
    <row r="2" s="7" customFormat="1" ht="25" customHeight="1" spans="1:6">
      <c r="A2" s="218" t="s">
        <v>272</v>
      </c>
      <c r="B2" s="218"/>
      <c r="C2" s="219"/>
      <c r="D2" s="218"/>
      <c r="E2" s="218"/>
      <c r="F2" s="218"/>
    </row>
    <row r="3" s="7" customFormat="1" ht="44" customHeight="1" spans="1:6">
      <c r="A3" s="60" t="s">
        <v>2</v>
      </c>
      <c r="B3" s="220" t="s">
        <v>263</v>
      </c>
      <c r="C3" s="221" t="s">
        <v>251</v>
      </c>
      <c r="D3" s="221" t="s">
        <v>264</v>
      </c>
      <c r="E3" s="221" t="s">
        <v>265</v>
      </c>
      <c r="F3" s="221" t="s">
        <v>266</v>
      </c>
    </row>
    <row r="4" s="7" customFormat="1" ht="23.8" customHeight="1" spans="1:6">
      <c r="A4" s="58" t="s">
        <v>267</v>
      </c>
      <c r="B4" s="222"/>
      <c r="C4" s="223">
        <f>C5+C64+C81+C98+C115+C134+C189+C228+C243+C248+C290+C298+C306+C311+C314+C320+C326+C329+C343+C344+C347+C352</f>
        <v>279580.74</v>
      </c>
      <c r="D4" s="223">
        <f>D5+D64+D81+D98+D115+D134+D189+D228+D243+D248+D290+D298+D306+D311+D314+D320+D326+D329+D343+D344+D347+D352</f>
        <v>155260</v>
      </c>
      <c r="E4" s="223">
        <f>E5+E64+E81+E98+E115+E134+E189+E228+E243+E248+E290+E298+E306+E311+E314+E320+E326+E329+E343+E344+E347+E352</f>
        <v>60231.24</v>
      </c>
      <c r="F4" s="223">
        <f>F5+F64+F81+F98+F115+F134+F189+F228+F243+F248+F290+F298+F306+F311+F314+F320+F326+F329+F343+F344+F347+F352</f>
        <v>64089.5</v>
      </c>
    </row>
    <row r="5" s="7" customFormat="1" ht="23.8" customHeight="1" spans="1:6">
      <c r="A5" s="224">
        <v>201</v>
      </c>
      <c r="B5" s="66" t="s">
        <v>268</v>
      </c>
      <c r="C5" s="225">
        <f t="shared" ref="C5:C64" si="0">D5+E5+F5</f>
        <v>24135.79</v>
      </c>
      <c r="D5" s="225">
        <f>D6+D11+D14+D17+D21+D23+D28+D30+D32+D34+D37+D39+D42+D44+D47+D50+D52+D54+D57+D59+D62</f>
        <v>22688.16</v>
      </c>
      <c r="E5" s="225">
        <f>E6+E11+E14+E17+E21+E23+E28+E30+E32+E34+E37+E39+E42+E44+E47+E50+E52+E54+E57+E59+E62</f>
        <v>253.55</v>
      </c>
      <c r="F5" s="225">
        <f>F6+F11+F14+F17+F21+F23+F28+F30+F32+F34+F37+F39+F42+F44+F47+F50+F52+F54+F57+F59+F62</f>
        <v>1194.08</v>
      </c>
    </row>
    <row r="6" s="7" customFormat="1" ht="23.8" customHeight="1" spans="1:6">
      <c r="A6" s="226">
        <v>20101</v>
      </c>
      <c r="B6" s="227" t="s">
        <v>273</v>
      </c>
      <c r="C6" s="228">
        <f t="shared" si="0"/>
        <v>618.23</v>
      </c>
      <c r="D6" s="228">
        <f>SUM(D7:D10)</f>
        <v>618.23</v>
      </c>
      <c r="E6" s="228"/>
      <c r="F6" s="228"/>
    </row>
    <row r="7" s="7" customFormat="1" ht="23.8" customHeight="1" spans="1:6">
      <c r="A7" s="226">
        <v>2010101</v>
      </c>
      <c r="B7" s="227" t="s">
        <v>274</v>
      </c>
      <c r="C7" s="228">
        <f t="shared" si="0"/>
        <v>539.05</v>
      </c>
      <c r="D7" s="229">
        <v>539.05</v>
      </c>
      <c r="F7" s="229"/>
    </row>
    <row r="8" s="7" customFormat="1" ht="23.8" customHeight="1" spans="1:6">
      <c r="A8" s="226">
        <v>2010104</v>
      </c>
      <c r="B8" s="230" t="s">
        <v>275</v>
      </c>
      <c r="C8" s="228">
        <f t="shared" si="0"/>
        <v>55</v>
      </c>
      <c r="D8" s="229">
        <v>55</v>
      </c>
      <c r="E8" s="229"/>
      <c r="F8" s="229"/>
    </row>
    <row r="9" s="7" customFormat="1" ht="23.8" customHeight="1" spans="1:6">
      <c r="A9" s="226">
        <v>2010107</v>
      </c>
      <c r="B9" s="230" t="s">
        <v>276</v>
      </c>
      <c r="C9" s="228">
        <f t="shared" si="0"/>
        <v>22.68</v>
      </c>
      <c r="D9" s="229">
        <v>22.68</v>
      </c>
      <c r="E9" s="229"/>
      <c r="F9" s="229"/>
    </row>
    <row r="10" s="7" customFormat="1" ht="23.8" customHeight="1" spans="1:6">
      <c r="A10" s="226">
        <v>2010199</v>
      </c>
      <c r="B10" s="69" t="s">
        <v>277</v>
      </c>
      <c r="C10" s="228">
        <f t="shared" si="0"/>
        <v>1.5</v>
      </c>
      <c r="D10" s="229">
        <v>1.5</v>
      </c>
      <c r="E10" s="229"/>
      <c r="F10" s="229"/>
    </row>
    <row r="11" s="7" customFormat="1" ht="23.8" customHeight="1" spans="1:6">
      <c r="A11" s="226">
        <v>20102</v>
      </c>
      <c r="B11" s="227" t="s">
        <v>278</v>
      </c>
      <c r="C11" s="228">
        <f t="shared" si="0"/>
        <v>618.97</v>
      </c>
      <c r="D11" s="228">
        <f>SUM(D12:D13)</f>
        <v>618.97</v>
      </c>
      <c r="E11" s="228"/>
      <c r="F11" s="228"/>
    </row>
    <row r="12" s="7" customFormat="1" ht="23.8" customHeight="1" spans="1:6">
      <c r="A12" s="226">
        <v>2010201</v>
      </c>
      <c r="B12" s="227" t="s">
        <v>274</v>
      </c>
      <c r="C12" s="228">
        <f t="shared" si="0"/>
        <v>592.97</v>
      </c>
      <c r="D12" s="229">
        <v>592.97</v>
      </c>
      <c r="E12" s="229"/>
      <c r="F12" s="229"/>
    </row>
    <row r="13" s="7" customFormat="1" ht="23.8" customHeight="1" spans="1:6">
      <c r="A13" s="226">
        <v>2010204</v>
      </c>
      <c r="B13" s="230" t="s">
        <v>279</v>
      </c>
      <c r="C13" s="228">
        <f t="shared" si="0"/>
        <v>26</v>
      </c>
      <c r="D13" s="229">
        <v>26</v>
      </c>
      <c r="E13" s="229"/>
      <c r="F13" s="229"/>
    </row>
    <row r="14" s="7" customFormat="1" ht="23.8" customHeight="1" spans="1:6">
      <c r="A14" s="226">
        <v>20103</v>
      </c>
      <c r="B14" s="227" t="s">
        <v>280</v>
      </c>
      <c r="C14" s="228">
        <f t="shared" si="0"/>
        <v>12207.1</v>
      </c>
      <c r="D14" s="228">
        <f>SUM(D15:D16)</f>
        <v>11839.09</v>
      </c>
      <c r="E14" s="228"/>
      <c r="F14" s="228">
        <f>SUM(F15:F16)</f>
        <v>368.01</v>
      </c>
    </row>
    <row r="15" s="7" customFormat="1" ht="23.8" customHeight="1" spans="1:6">
      <c r="A15" s="226">
        <v>2010301</v>
      </c>
      <c r="B15" s="227" t="s">
        <v>274</v>
      </c>
      <c r="C15" s="228">
        <f t="shared" si="0"/>
        <v>12203.1</v>
      </c>
      <c r="D15" s="229">
        <v>11835.09</v>
      </c>
      <c r="E15" s="229"/>
      <c r="F15" s="229">
        <v>368.01</v>
      </c>
    </row>
    <row r="16" s="7" customFormat="1" ht="23.8" customHeight="1" spans="1:6">
      <c r="A16" s="226">
        <v>2010305</v>
      </c>
      <c r="B16" s="227" t="s">
        <v>281</v>
      </c>
      <c r="C16" s="228">
        <f t="shared" si="0"/>
        <v>4</v>
      </c>
      <c r="D16" s="229">
        <v>4</v>
      </c>
      <c r="E16" s="229"/>
      <c r="F16" s="229"/>
    </row>
    <row r="17" s="7" customFormat="1" ht="23.8" customHeight="1" spans="1:6">
      <c r="A17" s="226">
        <v>20104</v>
      </c>
      <c r="B17" s="227" t="s">
        <v>282</v>
      </c>
      <c r="C17" s="228">
        <f t="shared" si="0"/>
        <v>1498.46</v>
      </c>
      <c r="D17" s="228">
        <f>SUM(D18:D20)</f>
        <v>1144.25</v>
      </c>
      <c r="E17" s="228"/>
      <c r="F17" s="228">
        <f>SUM(F18:F20)</f>
        <v>354.21</v>
      </c>
    </row>
    <row r="18" s="7" customFormat="1" ht="23.8" customHeight="1" spans="1:6">
      <c r="A18" s="226">
        <v>2010401</v>
      </c>
      <c r="B18" s="227" t="s">
        <v>274</v>
      </c>
      <c r="C18" s="228">
        <f t="shared" si="0"/>
        <v>1396.49</v>
      </c>
      <c r="D18" s="229">
        <v>1144.25</v>
      </c>
      <c r="E18" s="229"/>
      <c r="F18" s="229">
        <v>252.24</v>
      </c>
    </row>
    <row r="19" s="7" customFormat="1" ht="23.8" customHeight="1" spans="1:6">
      <c r="A19" s="226">
        <v>2010408</v>
      </c>
      <c r="B19" s="227" t="s">
        <v>283</v>
      </c>
      <c r="C19" s="228">
        <f t="shared" si="0"/>
        <v>1.97</v>
      </c>
      <c r="D19" s="229"/>
      <c r="E19" s="229"/>
      <c r="F19" s="229">
        <v>1.97</v>
      </c>
    </row>
    <row r="20" s="7" customFormat="1" ht="23.8" customHeight="1" spans="1:6">
      <c r="A20" s="226">
        <v>2010499</v>
      </c>
      <c r="B20" s="230" t="s">
        <v>284</v>
      </c>
      <c r="C20" s="228">
        <f t="shared" si="0"/>
        <v>100</v>
      </c>
      <c r="D20" s="229"/>
      <c r="E20" s="229"/>
      <c r="F20" s="229">
        <v>100</v>
      </c>
    </row>
    <row r="21" s="7" customFormat="1" ht="23.8" customHeight="1" spans="1:6">
      <c r="A21" s="226">
        <v>20105</v>
      </c>
      <c r="B21" s="230" t="s">
        <v>285</v>
      </c>
      <c r="C21" s="228">
        <f t="shared" si="0"/>
        <v>206.52</v>
      </c>
      <c r="D21" s="228">
        <f>SUM(D22:D22)</f>
        <v>206.52</v>
      </c>
      <c r="E21" s="228"/>
      <c r="F21" s="228"/>
    </row>
    <row r="22" s="7" customFormat="1" ht="23.8" customHeight="1" spans="1:6">
      <c r="A22" s="226">
        <v>2010501</v>
      </c>
      <c r="B22" s="230" t="s">
        <v>274</v>
      </c>
      <c r="C22" s="228">
        <f t="shared" si="0"/>
        <v>206.52</v>
      </c>
      <c r="D22" s="229">
        <v>206.52</v>
      </c>
      <c r="E22" s="229"/>
      <c r="F22" s="229"/>
    </row>
    <row r="23" s="7" customFormat="1" ht="23.8" customHeight="1" spans="1:6">
      <c r="A23" s="226">
        <v>20106</v>
      </c>
      <c r="B23" s="227" t="s">
        <v>286</v>
      </c>
      <c r="C23" s="228">
        <f t="shared" si="0"/>
        <v>1196.94</v>
      </c>
      <c r="D23" s="228">
        <f>SUM(D24:D27)</f>
        <v>1176.94</v>
      </c>
      <c r="E23" s="228"/>
      <c r="F23" s="228">
        <f>SUM(F24:F27)</f>
        <v>20</v>
      </c>
    </row>
    <row r="24" s="7" customFormat="1" ht="23.8" customHeight="1" spans="1:6">
      <c r="A24" s="226">
        <v>2010601</v>
      </c>
      <c r="B24" s="230" t="s">
        <v>274</v>
      </c>
      <c r="C24" s="228">
        <f t="shared" si="0"/>
        <v>832.86</v>
      </c>
      <c r="D24" s="229">
        <v>812.86</v>
      </c>
      <c r="E24" s="229"/>
      <c r="F24" s="229">
        <v>20</v>
      </c>
    </row>
    <row r="25" s="7" customFormat="1" ht="23.8" customHeight="1" spans="1:6">
      <c r="A25" s="226">
        <v>2010605</v>
      </c>
      <c r="B25" s="69" t="s">
        <v>287</v>
      </c>
      <c r="C25" s="228">
        <f t="shared" si="0"/>
        <v>40</v>
      </c>
      <c r="D25" s="229">
        <v>40</v>
      </c>
      <c r="E25" s="229"/>
      <c r="F25" s="229"/>
    </row>
    <row r="26" s="7" customFormat="1" ht="23.8" customHeight="1" spans="1:6">
      <c r="A26" s="226">
        <v>2010608</v>
      </c>
      <c r="B26" s="69" t="s">
        <v>288</v>
      </c>
      <c r="C26" s="228">
        <f t="shared" si="0"/>
        <v>321.5</v>
      </c>
      <c r="D26" s="229">
        <v>321.5</v>
      </c>
      <c r="E26" s="229"/>
      <c r="F26" s="229"/>
    </row>
    <row r="27" s="7" customFormat="1" ht="23.8" customHeight="1" spans="1:6">
      <c r="A27" s="226">
        <v>2010699</v>
      </c>
      <c r="B27" s="230" t="s">
        <v>289</v>
      </c>
      <c r="C27" s="228">
        <f t="shared" si="0"/>
        <v>2.58</v>
      </c>
      <c r="D27" s="229">
        <v>2.58</v>
      </c>
      <c r="E27" s="229"/>
      <c r="F27" s="229"/>
    </row>
    <row r="28" s="7" customFormat="1" ht="23.8" customHeight="1" spans="1:6">
      <c r="A28" s="226">
        <v>20107</v>
      </c>
      <c r="B28" s="227" t="s">
        <v>290</v>
      </c>
      <c r="C28" s="228">
        <f t="shared" si="0"/>
        <v>400</v>
      </c>
      <c r="D28" s="228">
        <f>SUM(D29:D29)</f>
        <v>400</v>
      </c>
      <c r="E28" s="228"/>
      <c r="F28" s="228"/>
    </row>
    <row r="29" s="7" customFormat="1" ht="23.8" customHeight="1" spans="1:6">
      <c r="A29" s="226">
        <v>2010701</v>
      </c>
      <c r="B29" s="227" t="s">
        <v>274</v>
      </c>
      <c r="C29" s="228">
        <f t="shared" si="0"/>
        <v>400</v>
      </c>
      <c r="D29" s="229">
        <v>400</v>
      </c>
      <c r="E29" s="229"/>
      <c r="F29" s="229"/>
    </row>
    <row r="30" s="7" customFormat="1" ht="23.8" customHeight="1" spans="1:6">
      <c r="A30" s="226">
        <v>20108</v>
      </c>
      <c r="B30" s="230" t="s">
        <v>291</v>
      </c>
      <c r="C30" s="228">
        <f t="shared" si="0"/>
        <v>386.03</v>
      </c>
      <c r="D30" s="228">
        <f>SUM(D31:D31)</f>
        <v>386.03</v>
      </c>
      <c r="E30" s="228"/>
      <c r="F30" s="228"/>
    </row>
    <row r="31" s="7" customFormat="1" ht="23.8" customHeight="1" spans="1:6">
      <c r="A31" s="226">
        <v>2010801</v>
      </c>
      <c r="B31" s="227" t="s">
        <v>274</v>
      </c>
      <c r="C31" s="228">
        <f t="shared" si="0"/>
        <v>386.03</v>
      </c>
      <c r="D31" s="229">
        <v>386.03</v>
      </c>
      <c r="E31" s="229"/>
      <c r="F31" s="229"/>
    </row>
    <row r="32" s="7" customFormat="1" ht="23.8" customHeight="1" spans="1:6">
      <c r="A32" s="226">
        <v>20111</v>
      </c>
      <c r="B32" s="69" t="s">
        <v>292</v>
      </c>
      <c r="C32" s="228">
        <f t="shared" si="0"/>
        <v>1631.29</v>
      </c>
      <c r="D32" s="228">
        <f>SUM(D33:D33)</f>
        <v>1538.29</v>
      </c>
      <c r="E32" s="228"/>
      <c r="F32" s="228">
        <f>SUM(F33:F33)</f>
        <v>93</v>
      </c>
    </row>
    <row r="33" s="7" customFormat="1" ht="23.8" customHeight="1" spans="1:6">
      <c r="A33" s="226">
        <v>2011101</v>
      </c>
      <c r="B33" s="227" t="s">
        <v>274</v>
      </c>
      <c r="C33" s="228">
        <f t="shared" si="0"/>
        <v>1631.29</v>
      </c>
      <c r="D33" s="229">
        <v>1538.29</v>
      </c>
      <c r="E33" s="229"/>
      <c r="F33" s="229">
        <v>93</v>
      </c>
    </row>
    <row r="34" s="7" customFormat="1" ht="23.8" customHeight="1" spans="1:6">
      <c r="A34" s="226">
        <v>20126</v>
      </c>
      <c r="B34" s="230" t="s">
        <v>293</v>
      </c>
      <c r="C34" s="228">
        <f t="shared" si="0"/>
        <v>196.43</v>
      </c>
      <c r="D34" s="228">
        <f>SUM(D35:D36)</f>
        <v>182.67</v>
      </c>
      <c r="E34" s="228"/>
      <c r="F34" s="228">
        <f>SUM(F35:F36)</f>
        <v>13.76</v>
      </c>
    </row>
    <row r="35" s="7" customFormat="1" ht="23.8" customHeight="1" spans="1:6">
      <c r="A35" s="226">
        <v>2012601</v>
      </c>
      <c r="B35" s="230" t="s">
        <v>274</v>
      </c>
      <c r="C35" s="228">
        <f t="shared" si="0"/>
        <v>172.93</v>
      </c>
      <c r="D35" s="229">
        <v>159.17</v>
      </c>
      <c r="E35" s="229"/>
      <c r="F35" s="229">
        <v>13.76</v>
      </c>
    </row>
    <row r="36" s="7" customFormat="1" ht="23.8" customHeight="1" spans="1:6">
      <c r="A36" s="226">
        <v>2012604</v>
      </c>
      <c r="B36" s="227" t="s">
        <v>294</v>
      </c>
      <c r="C36" s="228">
        <f t="shared" si="0"/>
        <v>23.5</v>
      </c>
      <c r="D36" s="229">
        <v>23.5</v>
      </c>
      <c r="E36" s="229"/>
      <c r="F36" s="229"/>
    </row>
    <row r="37" s="7" customFormat="1" ht="23.8" customHeight="1" spans="1:6">
      <c r="A37" s="226">
        <v>20128</v>
      </c>
      <c r="B37" s="230" t="s">
        <v>295</v>
      </c>
      <c r="C37" s="228">
        <f t="shared" si="0"/>
        <v>76.54</v>
      </c>
      <c r="D37" s="228">
        <f>SUM(D38:D38)</f>
        <v>76.54</v>
      </c>
      <c r="E37" s="228"/>
      <c r="F37" s="228"/>
    </row>
    <row r="38" s="7" customFormat="1" ht="23.8" customHeight="1" spans="1:6">
      <c r="A38" s="226">
        <v>2012801</v>
      </c>
      <c r="B38" s="230" t="s">
        <v>274</v>
      </c>
      <c r="C38" s="228">
        <f t="shared" si="0"/>
        <v>76.54</v>
      </c>
      <c r="D38" s="229">
        <v>76.54</v>
      </c>
      <c r="E38" s="229"/>
      <c r="F38" s="229"/>
    </row>
    <row r="39" s="7" customFormat="1" ht="23.8" customHeight="1" spans="1:6">
      <c r="A39" s="226">
        <v>20129</v>
      </c>
      <c r="B39" s="230" t="s">
        <v>296</v>
      </c>
      <c r="C39" s="228">
        <f t="shared" si="0"/>
        <v>379.34</v>
      </c>
      <c r="D39" s="228">
        <f>SUM(D40:D41)</f>
        <v>355.34</v>
      </c>
      <c r="E39" s="228">
        <f>SUM(E40:E41)</f>
        <v>24</v>
      </c>
      <c r="F39" s="228"/>
    </row>
    <row r="40" s="7" customFormat="1" ht="23.8" customHeight="1" spans="1:6">
      <c r="A40" s="226">
        <v>2012901</v>
      </c>
      <c r="B40" s="230" t="s">
        <v>274</v>
      </c>
      <c r="C40" s="228">
        <f t="shared" si="0"/>
        <v>343.38</v>
      </c>
      <c r="D40" s="229">
        <v>343.38</v>
      </c>
      <c r="E40" s="229"/>
      <c r="F40" s="229"/>
    </row>
    <row r="41" s="7" customFormat="1" ht="23.8" customHeight="1" spans="1:6">
      <c r="A41" s="226">
        <v>2012902</v>
      </c>
      <c r="B41" s="230" t="s">
        <v>297</v>
      </c>
      <c r="C41" s="228">
        <f t="shared" si="0"/>
        <v>35.96</v>
      </c>
      <c r="D41" s="229">
        <v>11.96</v>
      </c>
      <c r="E41" s="229">
        <v>24</v>
      </c>
      <c r="F41" s="229"/>
    </row>
    <row r="42" s="7" customFormat="1" ht="23.8" customHeight="1" spans="1:6">
      <c r="A42" s="226">
        <v>20131</v>
      </c>
      <c r="B42" s="230" t="s">
        <v>298</v>
      </c>
      <c r="C42" s="228">
        <f t="shared" si="0"/>
        <v>1329.44</v>
      </c>
      <c r="D42" s="228">
        <f>SUM(D43:D43)</f>
        <v>1329.44</v>
      </c>
      <c r="E42" s="228"/>
      <c r="F42" s="228"/>
    </row>
    <row r="43" s="7" customFormat="1" ht="23.8" customHeight="1" spans="1:6">
      <c r="A43" s="226">
        <v>2013101</v>
      </c>
      <c r="B43" s="230" t="s">
        <v>274</v>
      </c>
      <c r="C43" s="228">
        <f t="shared" si="0"/>
        <v>1329.44</v>
      </c>
      <c r="D43" s="229">
        <v>1329.44</v>
      </c>
      <c r="E43" s="229"/>
      <c r="F43" s="229"/>
    </row>
    <row r="44" s="7" customFormat="1" ht="23.8" customHeight="1" spans="1:6">
      <c r="A44" s="226">
        <v>20132</v>
      </c>
      <c r="B44" s="230" t="s">
        <v>299</v>
      </c>
      <c r="C44" s="228">
        <f t="shared" si="0"/>
        <v>772.72</v>
      </c>
      <c r="D44" s="228">
        <f>SUM(D45:D46)</f>
        <v>749.55</v>
      </c>
      <c r="E44" s="228">
        <f>SUM(E45:E46)</f>
        <v>9.55</v>
      </c>
      <c r="F44" s="228">
        <f>SUM(F45:F46)</f>
        <v>13.62</v>
      </c>
    </row>
    <row r="45" s="7" customFormat="1" ht="23.8" customHeight="1" spans="1:6">
      <c r="A45" s="226">
        <v>2013201</v>
      </c>
      <c r="B45" s="227" t="s">
        <v>274</v>
      </c>
      <c r="C45" s="228">
        <f t="shared" si="0"/>
        <v>749.55</v>
      </c>
      <c r="D45" s="229">
        <v>749.55</v>
      </c>
      <c r="E45" s="229"/>
      <c r="F45" s="229"/>
    </row>
    <row r="46" s="7" customFormat="1" ht="23.8" customHeight="1" spans="1:6">
      <c r="A46" s="226">
        <v>2013299</v>
      </c>
      <c r="B46" s="230" t="s">
        <v>300</v>
      </c>
      <c r="C46" s="228">
        <f t="shared" si="0"/>
        <v>23.17</v>
      </c>
      <c r="D46" s="229"/>
      <c r="E46" s="229">
        <v>9.55</v>
      </c>
      <c r="F46" s="229">
        <v>13.62</v>
      </c>
    </row>
    <row r="47" s="7" customFormat="1" ht="23.8" customHeight="1" spans="1:6">
      <c r="A47" s="226">
        <v>20133</v>
      </c>
      <c r="B47" s="230" t="s">
        <v>301</v>
      </c>
      <c r="C47" s="228">
        <f t="shared" si="0"/>
        <v>312.28</v>
      </c>
      <c r="D47" s="228">
        <f>SUM(D48:D49)</f>
        <v>306.89</v>
      </c>
      <c r="E47" s="228"/>
      <c r="F47" s="228">
        <f>SUM(F48:F49)</f>
        <v>5.39</v>
      </c>
    </row>
    <row r="48" s="7" customFormat="1" ht="23.8" customHeight="1" spans="1:6">
      <c r="A48" s="226">
        <v>2013301</v>
      </c>
      <c r="B48" s="69" t="s">
        <v>274</v>
      </c>
      <c r="C48" s="228">
        <f t="shared" si="0"/>
        <v>306.89</v>
      </c>
      <c r="D48" s="229">
        <v>306.89</v>
      </c>
      <c r="E48" s="229"/>
      <c r="F48" s="229"/>
    </row>
    <row r="49" s="7" customFormat="1" ht="23.8" customHeight="1" spans="1:6">
      <c r="A49" s="226">
        <v>2013399</v>
      </c>
      <c r="B49" s="230" t="s">
        <v>302</v>
      </c>
      <c r="C49" s="228">
        <f t="shared" si="0"/>
        <v>5.39</v>
      </c>
      <c r="D49" s="229"/>
      <c r="E49" s="229"/>
      <c r="F49" s="229">
        <v>5.39</v>
      </c>
    </row>
    <row r="50" s="7" customFormat="1" ht="23.8" customHeight="1" spans="1:6">
      <c r="A50" s="226">
        <v>20134</v>
      </c>
      <c r="B50" s="230" t="s">
        <v>303</v>
      </c>
      <c r="C50" s="228">
        <f t="shared" si="0"/>
        <v>148.18</v>
      </c>
      <c r="D50" s="228">
        <f>SUM(D51:D51)</f>
        <v>148.18</v>
      </c>
      <c r="E50" s="228"/>
      <c r="F50" s="228"/>
    </row>
    <row r="51" s="7" customFormat="1" ht="23.8" customHeight="1" spans="1:6">
      <c r="A51" s="226">
        <v>2013401</v>
      </c>
      <c r="B51" s="230" t="s">
        <v>274</v>
      </c>
      <c r="C51" s="228">
        <f t="shared" si="0"/>
        <v>148.18</v>
      </c>
      <c r="D51" s="229">
        <v>148.18</v>
      </c>
      <c r="E51" s="229"/>
      <c r="F51" s="229"/>
    </row>
    <row r="52" s="7" customFormat="1" ht="23.8" customHeight="1" spans="1:6">
      <c r="A52" s="226">
        <v>20136</v>
      </c>
      <c r="B52" s="227" t="s">
        <v>304</v>
      </c>
      <c r="C52" s="228">
        <f t="shared" si="0"/>
        <v>68.22</v>
      </c>
      <c r="D52" s="228"/>
      <c r="E52" s="228"/>
      <c r="F52" s="228">
        <f>SUM(F53:F53)</f>
        <v>68.22</v>
      </c>
    </row>
    <row r="53" s="7" customFormat="1" ht="23.8" customHeight="1" spans="1:6">
      <c r="A53" s="226">
        <v>2013602</v>
      </c>
      <c r="B53" s="230" t="s">
        <v>297</v>
      </c>
      <c r="C53" s="228">
        <f t="shared" si="0"/>
        <v>68.22</v>
      </c>
      <c r="D53" s="229"/>
      <c r="E53" s="229"/>
      <c r="F53" s="229">
        <v>68.22</v>
      </c>
    </row>
    <row r="54" s="7" customFormat="1" ht="23.8" customHeight="1" spans="1:6">
      <c r="A54" s="226">
        <v>20138</v>
      </c>
      <c r="B54" s="227" t="s">
        <v>305</v>
      </c>
      <c r="C54" s="228">
        <f t="shared" si="0"/>
        <v>1305.17</v>
      </c>
      <c r="D54" s="228">
        <f>SUM(D55:D56)</f>
        <v>1295.81</v>
      </c>
      <c r="E54" s="228"/>
      <c r="F54" s="228">
        <f>SUM(F55:F56)</f>
        <v>9.36</v>
      </c>
    </row>
    <row r="55" s="7" customFormat="1" ht="23.8" customHeight="1" spans="1:6">
      <c r="A55" s="226">
        <v>2013801</v>
      </c>
      <c r="B55" s="227" t="s">
        <v>274</v>
      </c>
      <c r="C55" s="228">
        <f t="shared" si="0"/>
        <v>1295.81</v>
      </c>
      <c r="D55" s="229">
        <v>1295.81</v>
      </c>
      <c r="E55" s="229"/>
      <c r="F55" s="229"/>
    </row>
    <row r="56" s="7" customFormat="1" ht="23.8" customHeight="1" spans="1:6">
      <c r="A56" s="226">
        <v>2013899</v>
      </c>
      <c r="B56" s="227" t="s">
        <v>306</v>
      </c>
      <c r="C56" s="228">
        <f t="shared" si="0"/>
        <v>9.36</v>
      </c>
      <c r="D56" s="229"/>
      <c r="E56" s="229"/>
      <c r="F56" s="229">
        <v>9.36</v>
      </c>
    </row>
    <row r="57" s="7" customFormat="1" ht="23.8" customHeight="1" spans="1:6">
      <c r="A57" s="226">
        <v>20139</v>
      </c>
      <c r="B57" s="227" t="s">
        <v>307</v>
      </c>
      <c r="C57" s="228">
        <f t="shared" si="0"/>
        <v>149.01</v>
      </c>
      <c r="D57" s="228">
        <f>SUM(D58:D58)</f>
        <v>149.01</v>
      </c>
      <c r="E57" s="228"/>
      <c r="F57" s="228"/>
    </row>
    <row r="58" s="7" customFormat="1" ht="23.8" customHeight="1" spans="1:6">
      <c r="A58" s="226">
        <v>2013901</v>
      </c>
      <c r="B58" s="227" t="s">
        <v>274</v>
      </c>
      <c r="C58" s="228">
        <f t="shared" si="0"/>
        <v>149.01</v>
      </c>
      <c r="D58" s="229">
        <v>149.01</v>
      </c>
      <c r="E58" s="229"/>
      <c r="F58" s="229"/>
    </row>
    <row r="59" s="7" customFormat="1" ht="23.8" customHeight="1" spans="1:6">
      <c r="A59" s="226">
        <v>20140</v>
      </c>
      <c r="B59" s="227" t="s">
        <v>308</v>
      </c>
      <c r="C59" s="228">
        <f t="shared" si="0"/>
        <v>166.41</v>
      </c>
      <c r="D59" s="228">
        <f>SUM(D60:D61)</f>
        <v>166.41</v>
      </c>
      <c r="E59" s="228"/>
      <c r="F59" s="228"/>
    </row>
    <row r="60" s="7" customFormat="1" ht="23.8" customHeight="1" spans="1:6">
      <c r="A60" s="226">
        <v>2014001</v>
      </c>
      <c r="B60" s="227" t="s">
        <v>274</v>
      </c>
      <c r="C60" s="228">
        <f t="shared" si="0"/>
        <v>136.41</v>
      </c>
      <c r="D60" s="229">
        <v>136.41</v>
      </c>
      <c r="E60" s="229"/>
      <c r="F60" s="229"/>
    </row>
    <row r="61" s="7" customFormat="1" ht="23.8" customHeight="1" spans="1:6">
      <c r="A61" s="226">
        <v>2014004</v>
      </c>
      <c r="B61" s="227" t="s">
        <v>309</v>
      </c>
      <c r="C61" s="228">
        <f t="shared" si="0"/>
        <v>30</v>
      </c>
      <c r="D61" s="229">
        <v>30</v>
      </c>
      <c r="E61" s="229"/>
      <c r="F61" s="229"/>
    </row>
    <row r="62" s="7" customFormat="1" ht="23.8" customHeight="1" spans="1:6">
      <c r="A62" s="226">
        <v>20199</v>
      </c>
      <c r="B62" s="227" t="s">
        <v>310</v>
      </c>
      <c r="C62" s="228">
        <f t="shared" si="0"/>
        <v>468.51</v>
      </c>
      <c r="D62" s="228"/>
      <c r="E62" s="228">
        <f>SUM(E63:E63)</f>
        <v>220</v>
      </c>
      <c r="F62" s="228">
        <f>SUM(F63:F63)</f>
        <v>248.51</v>
      </c>
    </row>
    <row r="63" s="7" customFormat="1" ht="23.8" customHeight="1" spans="1:6">
      <c r="A63" s="226">
        <v>2019999</v>
      </c>
      <c r="B63" s="230" t="s">
        <v>311</v>
      </c>
      <c r="C63" s="228">
        <f t="shared" si="0"/>
        <v>468.51</v>
      </c>
      <c r="D63" s="229"/>
      <c r="E63" s="229">
        <v>220</v>
      </c>
      <c r="F63" s="229">
        <v>248.51</v>
      </c>
    </row>
    <row r="64" s="7" customFormat="1" ht="23.8" customHeight="1" spans="1:6">
      <c r="A64" s="224">
        <v>204</v>
      </c>
      <c r="B64" s="66" t="s">
        <v>74</v>
      </c>
      <c r="C64" s="228">
        <f t="shared" si="0"/>
        <v>9614.94</v>
      </c>
      <c r="D64" s="228">
        <f>D65+D66+D70+D71+D73+D75+D79</f>
        <v>7858.02</v>
      </c>
      <c r="E64" s="228"/>
      <c r="F64" s="228">
        <f>F65+F66+F70+F71+F73+F75+F79</f>
        <v>1756.92</v>
      </c>
    </row>
    <row r="65" s="7" customFormat="1" ht="23.8" customHeight="1" spans="1:6">
      <c r="A65" s="226">
        <v>20401</v>
      </c>
      <c r="B65" s="227" t="s">
        <v>312</v>
      </c>
      <c r="C65" s="228"/>
      <c r="D65" s="228"/>
      <c r="E65" s="228"/>
      <c r="F65" s="228"/>
    </row>
    <row r="66" s="7" customFormat="1" ht="23.8" customHeight="1" spans="1:6">
      <c r="A66" s="226">
        <v>20402</v>
      </c>
      <c r="B66" s="230" t="s">
        <v>313</v>
      </c>
      <c r="C66" s="228">
        <f>D66+E66+F66</f>
        <v>8400.22</v>
      </c>
      <c r="D66" s="228">
        <f>SUM(D67:D69)</f>
        <v>6949.88</v>
      </c>
      <c r="E66" s="228"/>
      <c r="F66" s="228">
        <f>SUM(F67:F69)</f>
        <v>1450.34</v>
      </c>
    </row>
    <row r="67" s="7" customFormat="1" ht="23.8" customHeight="1" spans="1:6">
      <c r="A67" s="226">
        <v>2040201</v>
      </c>
      <c r="B67" s="230" t="s">
        <v>274</v>
      </c>
      <c r="C67" s="228">
        <f>D67+E67+F67</f>
        <v>8288.88</v>
      </c>
      <c r="D67" s="229">
        <v>6949.88</v>
      </c>
      <c r="E67" s="229"/>
      <c r="F67" s="229">
        <v>1339</v>
      </c>
    </row>
    <row r="68" s="7" customFormat="1" ht="23.8" customHeight="1" spans="1:6">
      <c r="A68" s="226">
        <v>2040223</v>
      </c>
      <c r="B68" s="230" t="s">
        <v>314</v>
      </c>
      <c r="C68" s="228">
        <f>D68+E68+F68</f>
        <v>1</v>
      </c>
      <c r="D68" s="229"/>
      <c r="E68" s="229"/>
      <c r="F68" s="229">
        <v>1</v>
      </c>
    </row>
    <row r="69" s="7" customFormat="1" ht="23.8" customHeight="1" spans="1:6">
      <c r="A69" s="226">
        <v>2040299</v>
      </c>
      <c r="B69" s="230" t="s">
        <v>315</v>
      </c>
      <c r="C69" s="228">
        <f>D69+E69+F69</f>
        <v>110.34</v>
      </c>
      <c r="D69" s="229"/>
      <c r="E69" s="229"/>
      <c r="F69" s="229">
        <v>110.34</v>
      </c>
    </row>
    <row r="70" s="7" customFormat="1" ht="23.8" customHeight="1" spans="1:6">
      <c r="A70" s="226">
        <v>20403</v>
      </c>
      <c r="B70" s="227" t="s">
        <v>316</v>
      </c>
      <c r="C70" s="228"/>
      <c r="D70" s="228"/>
      <c r="E70" s="228"/>
      <c r="F70" s="228"/>
    </row>
    <row r="71" s="7" customFormat="1" ht="23.8" customHeight="1" spans="1:6">
      <c r="A71" s="226">
        <v>20404</v>
      </c>
      <c r="B71" s="227" t="s">
        <v>317</v>
      </c>
      <c r="C71" s="228">
        <f t="shared" ref="C71:C94" si="1">D71+E71+F71</f>
        <v>78.79</v>
      </c>
      <c r="D71" s="228">
        <f>SUM(D72:D72)</f>
        <v>78.79</v>
      </c>
      <c r="E71" s="228"/>
      <c r="F71" s="228"/>
    </row>
    <row r="72" s="7" customFormat="1" ht="23.8" customHeight="1" spans="1:6">
      <c r="A72" s="226">
        <v>2040401</v>
      </c>
      <c r="B72" s="227" t="s">
        <v>274</v>
      </c>
      <c r="C72" s="228">
        <f t="shared" si="1"/>
        <v>78.79</v>
      </c>
      <c r="D72" s="229">
        <v>78.79</v>
      </c>
      <c r="E72" s="229"/>
      <c r="F72" s="229"/>
    </row>
    <row r="73" s="7" customFormat="1" ht="23.8" customHeight="1" spans="1:6">
      <c r="A73" s="226">
        <v>20405</v>
      </c>
      <c r="B73" s="69" t="s">
        <v>318</v>
      </c>
      <c r="C73" s="228">
        <f t="shared" si="1"/>
        <v>166.27</v>
      </c>
      <c r="D73" s="228">
        <f>SUM(D74:D74)</f>
        <v>166.27</v>
      </c>
      <c r="E73" s="228"/>
      <c r="F73" s="228"/>
    </row>
    <row r="74" s="7" customFormat="1" ht="23.8" customHeight="1" spans="1:6">
      <c r="A74" s="226">
        <v>2040501</v>
      </c>
      <c r="B74" s="227" t="s">
        <v>274</v>
      </c>
      <c r="C74" s="228">
        <f t="shared" si="1"/>
        <v>166.27</v>
      </c>
      <c r="D74" s="229">
        <v>166.27</v>
      </c>
      <c r="E74" s="229"/>
      <c r="F74" s="229"/>
    </row>
    <row r="75" s="7" customFormat="1" ht="23.8" customHeight="1" spans="1:6">
      <c r="A75" s="226">
        <v>20406</v>
      </c>
      <c r="B75" s="227" t="s">
        <v>319</v>
      </c>
      <c r="C75" s="228">
        <f t="shared" si="1"/>
        <v>963.57</v>
      </c>
      <c r="D75" s="228">
        <f>SUM(D76:D78)</f>
        <v>663.08</v>
      </c>
      <c r="E75" s="228"/>
      <c r="F75" s="228">
        <f>SUM(F76:F78)</f>
        <v>300.49</v>
      </c>
    </row>
    <row r="76" s="7" customFormat="1" ht="23.8" customHeight="1" spans="1:6">
      <c r="A76" s="226">
        <v>2040601</v>
      </c>
      <c r="B76" s="230" t="s">
        <v>274</v>
      </c>
      <c r="C76" s="228">
        <f t="shared" si="1"/>
        <v>663.08</v>
      </c>
      <c r="D76" s="229">
        <v>663.08</v>
      </c>
      <c r="E76" s="229"/>
      <c r="F76" s="229"/>
    </row>
    <row r="77" s="7" customFormat="1" ht="23.8" customHeight="1" spans="1:6">
      <c r="A77" s="226">
        <v>2040604</v>
      </c>
      <c r="B77" s="230" t="s">
        <v>320</v>
      </c>
      <c r="C77" s="228">
        <f t="shared" si="1"/>
        <v>60.92</v>
      </c>
      <c r="D77" s="229"/>
      <c r="E77" s="229"/>
      <c r="F77" s="229">
        <v>60.92</v>
      </c>
    </row>
    <row r="78" s="7" customFormat="1" ht="23.8" customHeight="1" spans="1:6">
      <c r="A78" s="226">
        <v>2040699</v>
      </c>
      <c r="B78" s="227" t="s">
        <v>321</v>
      </c>
      <c r="C78" s="228">
        <f t="shared" si="1"/>
        <v>239.57</v>
      </c>
      <c r="D78" s="229"/>
      <c r="E78" s="229"/>
      <c r="F78" s="229">
        <v>239.57</v>
      </c>
    </row>
    <row r="79" s="7" customFormat="1" ht="23.8" customHeight="1" spans="1:6">
      <c r="A79" s="226">
        <v>20499</v>
      </c>
      <c r="B79" s="227" t="s">
        <v>322</v>
      </c>
      <c r="C79" s="228">
        <f t="shared" si="1"/>
        <v>6.09</v>
      </c>
      <c r="D79" s="228"/>
      <c r="E79" s="228"/>
      <c r="F79" s="228">
        <f>SUM(F80:F80)</f>
        <v>6.09</v>
      </c>
    </row>
    <row r="80" s="7" customFormat="1" ht="23.8" customHeight="1" spans="1:6">
      <c r="A80" s="226">
        <v>2049902</v>
      </c>
      <c r="B80" s="227" t="s">
        <v>323</v>
      </c>
      <c r="C80" s="228">
        <f t="shared" si="1"/>
        <v>6.09</v>
      </c>
      <c r="D80" s="229"/>
      <c r="E80" s="229"/>
      <c r="F80" s="229">
        <v>6.09</v>
      </c>
    </row>
    <row r="81" s="7" customFormat="1" ht="23.8" customHeight="1" spans="1:6">
      <c r="A81" s="224">
        <v>205</v>
      </c>
      <c r="B81" s="66" t="s">
        <v>76</v>
      </c>
      <c r="C81" s="228">
        <f t="shared" si="1"/>
        <v>50791.06</v>
      </c>
      <c r="D81" s="228">
        <f>D82+D84+D90+D92+D95+D96</f>
        <v>40928.73</v>
      </c>
      <c r="E81" s="228">
        <f>E82+E84+E90+E92+E95+E96</f>
        <v>7511.09</v>
      </c>
      <c r="F81" s="228">
        <f>F82+F84+F90+F92+F95+F96</f>
        <v>2351.24</v>
      </c>
    </row>
    <row r="82" s="7" customFormat="1" ht="23.8" customHeight="1" spans="1:6">
      <c r="A82" s="226">
        <v>20501</v>
      </c>
      <c r="B82" s="230" t="s">
        <v>324</v>
      </c>
      <c r="C82" s="228">
        <f t="shared" si="1"/>
        <v>1281.36</v>
      </c>
      <c r="D82" s="228">
        <f>SUM(D83:D83)</f>
        <v>940.94</v>
      </c>
      <c r="E82" s="228"/>
      <c r="F82" s="228">
        <f>SUM(F83:F83)</f>
        <v>340.42</v>
      </c>
    </row>
    <row r="83" s="7" customFormat="1" ht="23.8" customHeight="1" spans="1:6">
      <c r="A83" s="226">
        <v>2050101</v>
      </c>
      <c r="B83" s="227" t="s">
        <v>274</v>
      </c>
      <c r="C83" s="228">
        <f t="shared" si="1"/>
        <v>1281.36</v>
      </c>
      <c r="D83" s="229">
        <v>940.94</v>
      </c>
      <c r="E83" s="229"/>
      <c r="F83" s="229">
        <v>340.42</v>
      </c>
    </row>
    <row r="84" s="7" customFormat="1" ht="23.8" customHeight="1" spans="1:6">
      <c r="A84" s="226">
        <v>20502</v>
      </c>
      <c r="B84" s="227" t="s">
        <v>325</v>
      </c>
      <c r="C84" s="228">
        <f t="shared" si="1"/>
        <v>47301.57</v>
      </c>
      <c r="D84" s="228">
        <f>SUM(D85:D89)</f>
        <v>37960.22</v>
      </c>
      <c r="E84" s="228">
        <f>SUM(E85:E89)</f>
        <v>7511.09</v>
      </c>
      <c r="F84" s="228">
        <f>SUM(F85:F89)</f>
        <v>1830.26</v>
      </c>
    </row>
    <row r="85" s="7" customFormat="1" ht="23.8" customHeight="1" spans="1:6">
      <c r="A85" s="226">
        <v>2050201</v>
      </c>
      <c r="B85" s="227" t="s">
        <v>326</v>
      </c>
      <c r="C85" s="228">
        <f t="shared" si="1"/>
        <v>1971.08</v>
      </c>
      <c r="D85" s="229">
        <v>1885.94</v>
      </c>
      <c r="E85" s="229"/>
      <c r="F85" s="229">
        <v>85.14</v>
      </c>
    </row>
    <row r="86" s="7" customFormat="1" ht="23.8" customHeight="1" spans="1:6">
      <c r="A86" s="226">
        <v>2050202</v>
      </c>
      <c r="B86" s="227" t="s">
        <v>327</v>
      </c>
      <c r="C86" s="228">
        <f t="shared" si="1"/>
        <v>17660.33</v>
      </c>
      <c r="D86" s="229">
        <v>17579.31</v>
      </c>
      <c r="E86" s="231">
        <v>75</v>
      </c>
      <c r="F86" s="231">
        <v>6.02</v>
      </c>
    </row>
    <row r="87" s="7" customFormat="1" ht="23.8" customHeight="1" spans="1:6">
      <c r="A87" s="226">
        <v>2050203</v>
      </c>
      <c r="B87" s="230" t="s">
        <v>328</v>
      </c>
      <c r="C87" s="228">
        <f t="shared" si="1"/>
        <v>9769.03</v>
      </c>
      <c r="D87" s="229">
        <v>9769.03</v>
      </c>
      <c r="E87" s="229"/>
      <c r="F87" s="229"/>
    </row>
    <row r="88" s="7" customFormat="1" ht="23.8" customHeight="1" spans="1:6">
      <c r="A88" s="226">
        <v>2050204</v>
      </c>
      <c r="B88" s="230" t="s">
        <v>329</v>
      </c>
      <c r="C88" s="228">
        <f t="shared" si="1"/>
        <v>8314.22</v>
      </c>
      <c r="D88" s="229">
        <v>7171.22</v>
      </c>
      <c r="E88" s="229"/>
      <c r="F88" s="229">
        <v>1143</v>
      </c>
    </row>
    <row r="89" s="7" customFormat="1" ht="23.8" customHeight="1" spans="1:6">
      <c r="A89" s="226">
        <v>2050299</v>
      </c>
      <c r="B89" s="227" t="s">
        <v>330</v>
      </c>
      <c r="C89" s="228">
        <f t="shared" si="1"/>
        <v>9586.91</v>
      </c>
      <c r="D89" s="229">
        <v>1554.72</v>
      </c>
      <c r="E89" s="229">
        <v>7436.09</v>
      </c>
      <c r="F89" s="229">
        <v>596.1</v>
      </c>
    </row>
    <row r="90" s="7" customFormat="1" ht="23.8" customHeight="1" spans="1:6">
      <c r="A90" s="226">
        <v>20503</v>
      </c>
      <c r="B90" s="227" t="s">
        <v>331</v>
      </c>
      <c r="C90" s="228">
        <f t="shared" si="1"/>
        <v>2009.6</v>
      </c>
      <c r="D90" s="228">
        <f>SUM(D91:D91)</f>
        <v>1833.04</v>
      </c>
      <c r="E90" s="228"/>
      <c r="F90" s="228">
        <f>SUM(F91:F91)</f>
        <v>176.56</v>
      </c>
    </row>
    <row r="91" s="7" customFormat="1" ht="23.8" customHeight="1" spans="1:6">
      <c r="A91" s="226">
        <v>2050302</v>
      </c>
      <c r="B91" s="227" t="s">
        <v>332</v>
      </c>
      <c r="C91" s="228">
        <f t="shared" si="1"/>
        <v>2009.6</v>
      </c>
      <c r="D91" s="229">
        <v>1833.04</v>
      </c>
      <c r="E91" s="229"/>
      <c r="F91" s="229">
        <v>176.56</v>
      </c>
    </row>
    <row r="92" s="7" customFormat="1" ht="23.8" customHeight="1" spans="1:6">
      <c r="A92" s="226">
        <v>20508</v>
      </c>
      <c r="B92" s="230" t="s">
        <v>333</v>
      </c>
      <c r="C92" s="228">
        <f t="shared" si="1"/>
        <v>194.53</v>
      </c>
      <c r="D92" s="228">
        <f>SUM(D93:D94)</f>
        <v>194.53</v>
      </c>
      <c r="E92" s="228"/>
      <c r="F92" s="228"/>
    </row>
    <row r="93" s="7" customFormat="1" ht="23.8" customHeight="1" spans="1:6">
      <c r="A93" s="226">
        <v>2050802</v>
      </c>
      <c r="B93" s="227" t="s">
        <v>334</v>
      </c>
      <c r="C93" s="228">
        <f t="shared" si="1"/>
        <v>174.53</v>
      </c>
      <c r="D93" s="229">
        <v>174.53</v>
      </c>
      <c r="E93" s="229"/>
      <c r="F93" s="229"/>
    </row>
    <row r="94" s="7" customFormat="1" ht="23.8" customHeight="1" spans="1:6">
      <c r="A94" s="226">
        <v>2050804</v>
      </c>
      <c r="B94" s="227" t="s">
        <v>335</v>
      </c>
      <c r="C94" s="228">
        <f t="shared" si="1"/>
        <v>20</v>
      </c>
      <c r="D94" s="229">
        <v>20</v>
      </c>
      <c r="E94" s="229"/>
      <c r="F94" s="229"/>
    </row>
    <row r="95" s="7" customFormat="1" ht="23.8" customHeight="1" spans="1:6">
      <c r="A95" s="226">
        <v>20509</v>
      </c>
      <c r="B95" s="227" t="s">
        <v>336</v>
      </c>
      <c r="C95" s="228"/>
      <c r="D95" s="228"/>
      <c r="E95" s="228"/>
      <c r="F95" s="228"/>
    </row>
    <row r="96" s="7" customFormat="1" ht="23.8" customHeight="1" spans="1:6">
      <c r="A96" s="226">
        <v>20599</v>
      </c>
      <c r="B96" s="227" t="s">
        <v>337</v>
      </c>
      <c r="C96" s="228">
        <f t="shared" ref="C96:C133" si="2">D96+E96+F96</f>
        <v>4</v>
      </c>
      <c r="D96" s="228"/>
      <c r="E96" s="228"/>
      <c r="F96" s="228">
        <f>SUM(F97)</f>
        <v>4</v>
      </c>
    </row>
    <row r="97" s="7" customFormat="1" ht="23.8" customHeight="1" spans="1:6">
      <c r="A97" s="226">
        <v>2059999</v>
      </c>
      <c r="B97" s="227" t="s">
        <v>338</v>
      </c>
      <c r="C97" s="228">
        <f t="shared" si="2"/>
        <v>4</v>
      </c>
      <c r="D97" s="229"/>
      <c r="E97" s="229"/>
      <c r="F97" s="229">
        <v>4</v>
      </c>
    </row>
    <row r="98" s="7" customFormat="1" ht="23.8" customHeight="1" spans="1:6">
      <c r="A98" s="224">
        <v>206</v>
      </c>
      <c r="B98" s="66" t="s">
        <v>78</v>
      </c>
      <c r="C98" s="228">
        <f t="shared" si="2"/>
        <v>3943.24</v>
      </c>
      <c r="D98" s="228">
        <f>D99+D102+D104+D106+D108+D110+D113</f>
        <v>2062.14</v>
      </c>
      <c r="E98" s="228"/>
      <c r="F98" s="228">
        <f>F99+F102+F104+F106+F108+F110+F113</f>
        <v>1881.1</v>
      </c>
    </row>
    <row r="99" s="7" customFormat="1" ht="23.8" customHeight="1" spans="1:6">
      <c r="A99" s="226">
        <v>20601</v>
      </c>
      <c r="B99" s="230" t="s">
        <v>339</v>
      </c>
      <c r="C99" s="228">
        <f t="shared" si="2"/>
        <v>1193.19</v>
      </c>
      <c r="D99" s="228">
        <f>SUM(D100:D101)</f>
        <v>163.19</v>
      </c>
      <c r="E99" s="228"/>
      <c r="F99" s="228">
        <f>SUM(F100:F101)</f>
        <v>1030</v>
      </c>
    </row>
    <row r="100" s="7" customFormat="1" ht="23.8" customHeight="1" spans="1:6">
      <c r="A100" s="226">
        <v>2060101</v>
      </c>
      <c r="B100" s="227" t="s">
        <v>274</v>
      </c>
      <c r="C100" s="228">
        <f t="shared" si="2"/>
        <v>1182.39</v>
      </c>
      <c r="D100" s="229">
        <v>152.39</v>
      </c>
      <c r="E100" s="229"/>
      <c r="F100" s="229">
        <v>1030</v>
      </c>
    </row>
    <row r="101" s="7" customFormat="1" ht="23.8" customHeight="1" spans="1:6">
      <c r="A101" s="226">
        <v>2060103</v>
      </c>
      <c r="B101" s="227" t="s">
        <v>340</v>
      </c>
      <c r="C101" s="228">
        <f t="shared" si="2"/>
        <v>10.8</v>
      </c>
      <c r="D101" s="229">
        <v>10.8</v>
      </c>
      <c r="E101" s="229"/>
      <c r="F101" s="229"/>
    </row>
    <row r="102" s="7" customFormat="1" ht="23.8" customHeight="1" spans="1:6">
      <c r="A102" s="226">
        <v>20602</v>
      </c>
      <c r="B102" s="230" t="s">
        <v>341</v>
      </c>
      <c r="C102" s="228">
        <f t="shared" si="2"/>
        <v>940</v>
      </c>
      <c r="D102" s="228">
        <f>SUM(D103:D103)</f>
        <v>940</v>
      </c>
      <c r="E102" s="228"/>
      <c r="F102" s="228"/>
    </row>
    <row r="103" s="7" customFormat="1" ht="23.8" customHeight="1" spans="1:6">
      <c r="A103" s="226">
        <v>2060206</v>
      </c>
      <c r="B103" s="230" t="s">
        <v>342</v>
      </c>
      <c r="C103" s="228">
        <f t="shared" si="2"/>
        <v>940</v>
      </c>
      <c r="D103" s="229">
        <v>940</v>
      </c>
      <c r="E103" s="229"/>
      <c r="F103" s="229"/>
    </row>
    <row r="104" s="7" customFormat="1" ht="23.8" customHeight="1" spans="1:6">
      <c r="A104" s="226">
        <v>20603</v>
      </c>
      <c r="B104" s="230" t="s">
        <v>343</v>
      </c>
      <c r="C104" s="228">
        <f t="shared" si="2"/>
        <v>390.6</v>
      </c>
      <c r="D104" s="228">
        <f>SUM(D105:D105)</f>
        <v>390.6</v>
      </c>
      <c r="E104" s="228"/>
      <c r="F104" s="228"/>
    </row>
    <row r="105" s="7" customFormat="1" ht="23.8" customHeight="1" spans="1:6">
      <c r="A105" s="226">
        <v>2060302</v>
      </c>
      <c r="B105" s="230" t="s">
        <v>344</v>
      </c>
      <c r="C105" s="228">
        <f t="shared" si="2"/>
        <v>390.6</v>
      </c>
      <c r="D105" s="229">
        <v>390.6</v>
      </c>
      <c r="E105" s="229"/>
      <c r="F105" s="229"/>
    </row>
    <row r="106" s="7" customFormat="1" ht="23.8" customHeight="1" spans="1:6">
      <c r="A106" s="226">
        <v>20604</v>
      </c>
      <c r="B106" s="230" t="s">
        <v>345</v>
      </c>
      <c r="C106" s="228">
        <f t="shared" si="2"/>
        <v>506.43</v>
      </c>
      <c r="D106" s="228">
        <f>SUM(D107:D107)</f>
        <v>506.43</v>
      </c>
      <c r="E106" s="228"/>
      <c r="F106" s="228"/>
    </row>
    <row r="107" s="7" customFormat="1" ht="23.8" customHeight="1" spans="1:6">
      <c r="A107" s="226">
        <v>2060401</v>
      </c>
      <c r="B107" s="227" t="s">
        <v>346</v>
      </c>
      <c r="C107" s="228">
        <f t="shared" si="2"/>
        <v>506.43</v>
      </c>
      <c r="D107" s="229">
        <v>506.43</v>
      </c>
      <c r="E107" s="229"/>
      <c r="F107" s="229"/>
    </row>
    <row r="108" s="7" customFormat="1" ht="23.8" customHeight="1" spans="1:6">
      <c r="A108" s="226">
        <v>20605</v>
      </c>
      <c r="B108" s="230" t="s">
        <v>347</v>
      </c>
      <c r="C108" s="228">
        <f t="shared" si="2"/>
        <v>631.68</v>
      </c>
      <c r="D108" s="228"/>
      <c r="E108" s="228"/>
      <c r="F108" s="228">
        <f>SUM(F109:F109)</f>
        <v>631.68</v>
      </c>
    </row>
    <row r="109" s="7" customFormat="1" ht="23.8" customHeight="1" spans="1:6">
      <c r="A109" s="226">
        <v>2060599</v>
      </c>
      <c r="B109" s="227" t="s">
        <v>348</v>
      </c>
      <c r="C109" s="228">
        <f t="shared" si="2"/>
        <v>631.68</v>
      </c>
      <c r="D109" s="229"/>
      <c r="E109" s="229"/>
      <c r="F109" s="229">
        <v>631.68</v>
      </c>
    </row>
    <row r="110" s="7" customFormat="1" ht="23.8" customHeight="1" spans="1:6">
      <c r="A110" s="226">
        <v>20607</v>
      </c>
      <c r="B110" s="227" t="s">
        <v>349</v>
      </c>
      <c r="C110" s="228">
        <f t="shared" si="2"/>
        <v>64.34</v>
      </c>
      <c r="D110" s="228">
        <f>SUM(D111:D112)</f>
        <v>61.92</v>
      </c>
      <c r="E110" s="228"/>
      <c r="F110" s="228">
        <f>SUM(F111:F112)</f>
        <v>2.42</v>
      </c>
    </row>
    <row r="111" s="7" customFormat="1" ht="23.8" customHeight="1" spans="1:6">
      <c r="A111" s="226">
        <v>2060701</v>
      </c>
      <c r="B111" s="227" t="s">
        <v>346</v>
      </c>
      <c r="C111" s="228">
        <f t="shared" si="2"/>
        <v>61.92</v>
      </c>
      <c r="D111" s="229">
        <v>61.92</v>
      </c>
      <c r="E111" s="229"/>
      <c r="F111" s="229"/>
    </row>
    <row r="112" s="7" customFormat="1" ht="23.8" customHeight="1" spans="1:6">
      <c r="A112" s="226">
        <v>2060702</v>
      </c>
      <c r="B112" s="230" t="s">
        <v>350</v>
      </c>
      <c r="C112" s="228">
        <f t="shared" si="2"/>
        <v>2.42</v>
      </c>
      <c r="D112" s="229"/>
      <c r="E112" s="229"/>
      <c r="F112" s="229">
        <v>2.42</v>
      </c>
    </row>
    <row r="113" s="7" customFormat="1" ht="23.8" customHeight="1" spans="1:6">
      <c r="A113" s="226">
        <v>20699</v>
      </c>
      <c r="B113" s="227" t="s">
        <v>351</v>
      </c>
      <c r="C113" s="228">
        <f t="shared" si="2"/>
        <v>217</v>
      </c>
      <c r="D113" s="228"/>
      <c r="E113" s="228"/>
      <c r="F113" s="228">
        <f>SUM(F114)</f>
        <v>217</v>
      </c>
    </row>
    <row r="114" s="7" customFormat="1" ht="23.8" customHeight="1" spans="1:6">
      <c r="A114" s="226">
        <v>2069999</v>
      </c>
      <c r="B114" s="230" t="s">
        <v>352</v>
      </c>
      <c r="C114" s="228">
        <f t="shared" si="2"/>
        <v>217</v>
      </c>
      <c r="D114" s="229"/>
      <c r="E114" s="229"/>
      <c r="F114" s="229">
        <v>217</v>
      </c>
    </row>
    <row r="115" s="7" customFormat="1" ht="23.8" customHeight="1" spans="1:6">
      <c r="A115" s="224">
        <v>207</v>
      </c>
      <c r="B115" s="66" t="s">
        <v>80</v>
      </c>
      <c r="C115" s="228">
        <f t="shared" si="2"/>
        <v>3425.15</v>
      </c>
      <c r="D115" s="228">
        <f>D116+D123+D126+D129+D132</f>
        <v>1402.97</v>
      </c>
      <c r="E115" s="228">
        <f>E116+E123+E126+E129+E132</f>
        <v>166.8</v>
      </c>
      <c r="F115" s="228">
        <f>F116+F123+F126+F129+F132</f>
        <v>1855.38</v>
      </c>
    </row>
    <row r="116" s="7" customFormat="1" ht="23.8" customHeight="1" spans="1:6">
      <c r="A116" s="226">
        <v>20701</v>
      </c>
      <c r="B116" s="69" t="s">
        <v>353</v>
      </c>
      <c r="C116" s="228">
        <f t="shared" si="2"/>
        <v>1072.67</v>
      </c>
      <c r="D116" s="228">
        <f>SUM(D117:D122)</f>
        <v>694.27</v>
      </c>
      <c r="E116" s="228"/>
      <c r="F116" s="228">
        <f>SUM(F117:F122)</f>
        <v>378.4</v>
      </c>
    </row>
    <row r="117" s="7" customFormat="1" ht="23.8" customHeight="1" spans="1:6">
      <c r="A117" s="226">
        <v>2070101</v>
      </c>
      <c r="B117" s="69" t="s">
        <v>274</v>
      </c>
      <c r="C117" s="228">
        <f t="shared" si="2"/>
        <v>474.07</v>
      </c>
      <c r="D117" s="229">
        <v>474.07</v>
      </c>
      <c r="E117" s="229"/>
      <c r="F117" s="229"/>
    </row>
    <row r="118" s="7" customFormat="1" ht="23.8" customHeight="1" spans="1:6">
      <c r="A118" s="226">
        <v>2070102</v>
      </c>
      <c r="B118" s="69" t="s">
        <v>297</v>
      </c>
      <c r="C118" s="228">
        <f t="shared" si="2"/>
        <v>71.02</v>
      </c>
      <c r="D118" s="229">
        <v>71.02</v>
      </c>
      <c r="E118" s="229"/>
      <c r="F118" s="229"/>
    </row>
    <row r="119" s="7" customFormat="1" ht="23.8" customHeight="1" spans="1:6">
      <c r="A119" s="226">
        <v>2070103</v>
      </c>
      <c r="B119" s="69" t="s">
        <v>340</v>
      </c>
      <c r="C119" s="228">
        <f t="shared" si="2"/>
        <v>67.32</v>
      </c>
      <c r="D119" s="229">
        <v>67.32</v>
      </c>
      <c r="E119" s="229"/>
      <c r="F119" s="229"/>
    </row>
    <row r="120" s="7" customFormat="1" ht="23.8" customHeight="1" spans="1:6">
      <c r="A120" s="226">
        <v>2070104</v>
      </c>
      <c r="B120" s="69" t="s">
        <v>354</v>
      </c>
      <c r="C120" s="228">
        <f t="shared" si="2"/>
        <v>81.86</v>
      </c>
      <c r="D120" s="229">
        <v>81.86</v>
      </c>
      <c r="E120" s="229"/>
      <c r="F120" s="229"/>
    </row>
    <row r="121" s="7" customFormat="1" ht="23.8" customHeight="1" spans="1:6">
      <c r="A121" s="226">
        <v>2070109</v>
      </c>
      <c r="B121" s="69" t="s">
        <v>355</v>
      </c>
      <c r="C121" s="228">
        <f t="shared" si="2"/>
        <v>109.96</v>
      </c>
      <c r="D121" s="229"/>
      <c r="E121" s="229"/>
      <c r="F121" s="229">
        <v>109.96</v>
      </c>
    </row>
    <row r="122" s="7" customFormat="1" ht="23.8" customHeight="1" spans="1:6">
      <c r="A122" s="226">
        <v>2070199</v>
      </c>
      <c r="B122" s="69" t="s">
        <v>356</v>
      </c>
      <c r="C122" s="228">
        <f t="shared" si="2"/>
        <v>268.44</v>
      </c>
      <c r="D122" s="229"/>
      <c r="E122" s="229"/>
      <c r="F122" s="229">
        <v>268.44</v>
      </c>
    </row>
    <row r="123" s="7" customFormat="1" ht="23.8" customHeight="1" spans="1:6">
      <c r="A123" s="226">
        <v>20702</v>
      </c>
      <c r="B123" s="69" t="s">
        <v>357</v>
      </c>
      <c r="C123" s="228">
        <f t="shared" si="2"/>
        <v>973.8</v>
      </c>
      <c r="D123" s="228"/>
      <c r="E123" s="228">
        <f>SUM(E124:E125)</f>
        <v>127.4</v>
      </c>
      <c r="F123" s="228">
        <f>SUM(F124:F125)</f>
        <v>846.4</v>
      </c>
    </row>
    <row r="124" s="7" customFormat="1" ht="23.8" customHeight="1" spans="1:6">
      <c r="A124" s="226">
        <v>2070204</v>
      </c>
      <c r="B124" s="69" t="s">
        <v>358</v>
      </c>
      <c r="C124" s="228">
        <f t="shared" si="2"/>
        <v>912.04</v>
      </c>
      <c r="D124" s="229"/>
      <c r="E124" s="229">
        <v>67.4</v>
      </c>
      <c r="F124" s="229">
        <v>844.64</v>
      </c>
    </row>
    <row r="125" s="7" customFormat="1" ht="23.8" customHeight="1" spans="1:6">
      <c r="A125" s="226">
        <v>2070205</v>
      </c>
      <c r="B125" s="69" t="s">
        <v>359</v>
      </c>
      <c r="C125" s="228">
        <f t="shared" si="2"/>
        <v>61.76</v>
      </c>
      <c r="D125" s="229"/>
      <c r="E125" s="229">
        <v>60</v>
      </c>
      <c r="F125" s="229">
        <v>1.76</v>
      </c>
    </row>
    <row r="126" s="7" customFormat="1" ht="23.8" customHeight="1" spans="1:6">
      <c r="A126" s="226">
        <v>20703</v>
      </c>
      <c r="B126" s="69" t="s">
        <v>360</v>
      </c>
      <c r="C126" s="228">
        <f t="shared" si="2"/>
        <v>589.18</v>
      </c>
      <c r="D126" s="228"/>
      <c r="E126" s="228">
        <f>SUM(E127:E128)</f>
        <v>39.4</v>
      </c>
      <c r="F126" s="228">
        <f>SUM(F127:F128)</f>
        <v>549.78</v>
      </c>
    </row>
    <row r="127" s="7" customFormat="1" ht="23.8" customHeight="1" spans="1:6">
      <c r="A127" s="226">
        <v>2070307</v>
      </c>
      <c r="B127" s="69" t="s">
        <v>361</v>
      </c>
      <c r="C127" s="228">
        <f t="shared" si="2"/>
        <v>67.39</v>
      </c>
      <c r="D127" s="229"/>
      <c r="E127" s="229">
        <v>39.4</v>
      </c>
      <c r="F127" s="229">
        <v>27.99</v>
      </c>
    </row>
    <row r="128" s="7" customFormat="1" ht="23.8" customHeight="1" spans="1:6">
      <c r="A128" s="226">
        <v>2070399</v>
      </c>
      <c r="B128" s="69" t="s">
        <v>362</v>
      </c>
      <c r="C128" s="228">
        <f t="shared" si="2"/>
        <v>521.79</v>
      </c>
      <c r="D128" s="229"/>
      <c r="E128" s="229"/>
      <c r="F128" s="229">
        <v>521.79</v>
      </c>
    </row>
    <row r="129" s="7" customFormat="1" ht="23.8" customHeight="1" spans="1:6">
      <c r="A129" s="226">
        <v>20708</v>
      </c>
      <c r="B129" s="69" t="s">
        <v>363</v>
      </c>
      <c r="C129" s="228">
        <f t="shared" si="2"/>
        <v>763</v>
      </c>
      <c r="D129" s="228">
        <f>SUM(D130:D131)</f>
        <v>708.7</v>
      </c>
      <c r="E129" s="228"/>
      <c r="F129" s="228">
        <f>SUM(F130:F131)</f>
        <v>54.3</v>
      </c>
    </row>
    <row r="130" s="7" customFormat="1" ht="23.8" customHeight="1" spans="1:6">
      <c r="A130" s="226">
        <v>2070801</v>
      </c>
      <c r="B130" s="69" t="s">
        <v>274</v>
      </c>
      <c r="C130" s="228">
        <f t="shared" si="2"/>
        <v>708.7</v>
      </c>
      <c r="D130" s="229">
        <v>708.7</v>
      </c>
      <c r="E130" s="229"/>
      <c r="F130" s="229"/>
    </row>
    <row r="131" s="7" customFormat="1" ht="23.8" customHeight="1" spans="1:6">
      <c r="A131" s="226">
        <v>2070899</v>
      </c>
      <c r="B131" s="69" t="s">
        <v>364</v>
      </c>
      <c r="C131" s="228">
        <f t="shared" si="2"/>
        <v>54.3</v>
      </c>
      <c r="D131" s="229"/>
      <c r="E131" s="229"/>
      <c r="F131" s="229">
        <v>54.3</v>
      </c>
    </row>
    <row r="132" s="7" customFormat="1" ht="23.8" customHeight="1" spans="1:6">
      <c r="A132" s="226">
        <v>20799</v>
      </c>
      <c r="B132" s="69" t="s">
        <v>365</v>
      </c>
      <c r="C132" s="228">
        <f t="shared" si="2"/>
        <v>26.5</v>
      </c>
      <c r="D132" s="228"/>
      <c r="E132" s="228"/>
      <c r="F132" s="228">
        <f>SUM(F133)</f>
        <v>26.5</v>
      </c>
    </row>
    <row r="133" s="7" customFormat="1" ht="23.8" customHeight="1" spans="1:6">
      <c r="A133" s="226">
        <v>2079999</v>
      </c>
      <c r="B133" s="69" t="s">
        <v>366</v>
      </c>
      <c r="C133" s="228">
        <f t="shared" si="2"/>
        <v>26.5</v>
      </c>
      <c r="D133" s="229"/>
      <c r="E133" s="229"/>
      <c r="F133" s="229">
        <v>26.5</v>
      </c>
    </row>
    <row r="134" s="7" customFormat="1" ht="23.8" customHeight="1" spans="1:6">
      <c r="A134" s="224">
        <v>208</v>
      </c>
      <c r="B134" s="66" t="s">
        <v>82</v>
      </c>
      <c r="C134" s="228">
        <f>C135+C139+C142+C146+C151+C156+C163+C168+C174+C176+C179+C182+C184+C187</f>
        <v>37791.38</v>
      </c>
      <c r="D134" s="228">
        <f>D135+D139+D142+D146+D151+D156+D163+D168+D174+D176+D179+D182+D184+D187</f>
        <v>20306.15</v>
      </c>
      <c r="E134" s="228">
        <f>E135+E139+E142+E146+E151+E156+E163+E168+E174+E176+E179+E182+E184+E187</f>
        <v>13254.87</v>
      </c>
      <c r="F134" s="228">
        <f>F135+F139+F142+F146+F151+F156+F163+F168+F174+F176+F179+F182+F184+F187</f>
        <v>4230.36</v>
      </c>
    </row>
    <row r="135" s="7" customFormat="1" ht="23.8" customHeight="1" spans="1:6">
      <c r="A135" s="226">
        <v>20801</v>
      </c>
      <c r="B135" s="69" t="s">
        <v>367</v>
      </c>
      <c r="C135" s="228">
        <f t="shared" ref="C135:C186" si="3">D135+E135+F135</f>
        <v>1857.4</v>
      </c>
      <c r="D135" s="228">
        <f>SUM(D136:D138)</f>
        <v>1458.79</v>
      </c>
      <c r="E135" s="228"/>
      <c r="F135" s="228">
        <f>SUM(F136:F138)</f>
        <v>398.61</v>
      </c>
    </row>
    <row r="136" s="7" customFormat="1" ht="23.8" customHeight="1" spans="1:6">
      <c r="A136" s="226">
        <v>2080101</v>
      </c>
      <c r="B136" s="69" t="s">
        <v>274</v>
      </c>
      <c r="C136" s="228">
        <f t="shared" si="3"/>
        <v>1490.34</v>
      </c>
      <c r="D136" s="229">
        <v>1363.51</v>
      </c>
      <c r="E136" s="229"/>
      <c r="F136" s="229">
        <v>126.83</v>
      </c>
    </row>
    <row r="137" s="7" customFormat="1" ht="23.8" customHeight="1" spans="1:6">
      <c r="A137" s="226">
        <v>2080110</v>
      </c>
      <c r="B137" s="69" t="s">
        <v>368</v>
      </c>
      <c r="C137" s="228">
        <f t="shared" si="3"/>
        <v>1</v>
      </c>
      <c r="D137" s="229">
        <v>1</v>
      </c>
      <c r="E137" s="229"/>
      <c r="F137" s="229"/>
    </row>
    <row r="138" s="7" customFormat="1" ht="23.8" customHeight="1" spans="1:6">
      <c r="A138" s="226">
        <v>2080199</v>
      </c>
      <c r="B138" s="69" t="s">
        <v>369</v>
      </c>
      <c r="C138" s="228">
        <f t="shared" si="3"/>
        <v>366.06</v>
      </c>
      <c r="D138" s="229">
        <v>94.28</v>
      </c>
      <c r="E138" s="229"/>
      <c r="F138" s="229">
        <v>271.78</v>
      </c>
    </row>
    <row r="139" s="7" customFormat="1" ht="23.8" customHeight="1" spans="1:6">
      <c r="A139" s="226">
        <v>20802</v>
      </c>
      <c r="B139" s="69" t="s">
        <v>370</v>
      </c>
      <c r="C139" s="228">
        <f t="shared" si="3"/>
        <v>861.92</v>
      </c>
      <c r="D139" s="228">
        <f>SUM(D140:D141)</f>
        <v>697.92</v>
      </c>
      <c r="E139" s="228"/>
      <c r="F139" s="228">
        <f>SUM(F140:F141)</f>
        <v>164</v>
      </c>
    </row>
    <row r="140" s="7" customFormat="1" ht="23.8" customHeight="1" spans="1:6">
      <c r="A140" s="226">
        <v>2080201</v>
      </c>
      <c r="B140" s="69" t="s">
        <v>274</v>
      </c>
      <c r="C140" s="228">
        <f t="shared" si="3"/>
        <v>860.17</v>
      </c>
      <c r="D140" s="229">
        <v>696.17</v>
      </c>
      <c r="E140" s="229"/>
      <c r="F140" s="229">
        <v>164</v>
      </c>
    </row>
    <row r="141" s="7" customFormat="1" ht="23.8" customHeight="1" spans="1:6">
      <c r="A141" s="226">
        <v>2080299</v>
      </c>
      <c r="B141" s="69" t="s">
        <v>371</v>
      </c>
      <c r="C141" s="228">
        <f t="shared" si="3"/>
        <v>1.75</v>
      </c>
      <c r="D141" s="229">
        <v>1.75</v>
      </c>
      <c r="E141" s="229"/>
      <c r="F141" s="229"/>
    </row>
    <row r="142" s="7" customFormat="1" ht="23.8" customHeight="1" spans="1:6">
      <c r="A142" s="226">
        <v>20805</v>
      </c>
      <c r="B142" s="69" t="s">
        <v>372</v>
      </c>
      <c r="C142" s="228">
        <f t="shared" si="3"/>
        <v>11384.59</v>
      </c>
      <c r="D142" s="228">
        <f>SUM(D143:D145)</f>
        <v>11384.59</v>
      </c>
      <c r="E142" s="228"/>
      <c r="F142" s="228"/>
    </row>
    <row r="143" s="7" customFormat="1" ht="23.8" customHeight="1" spans="1:6">
      <c r="A143" s="226">
        <v>2080501</v>
      </c>
      <c r="B143" s="69" t="s">
        <v>373</v>
      </c>
      <c r="C143" s="228">
        <f t="shared" si="3"/>
        <v>17.01</v>
      </c>
      <c r="D143" s="229">
        <v>17.01</v>
      </c>
      <c r="E143" s="229"/>
      <c r="F143" s="229"/>
    </row>
    <row r="144" s="7" customFormat="1" ht="23.8" customHeight="1" spans="1:6">
      <c r="A144" s="226">
        <v>2080505</v>
      </c>
      <c r="B144" s="69" t="s">
        <v>374</v>
      </c>
      <c r="C144" s="228">
        <f t="shared" si="3"/>
        <v>9217.58</v>
      </c>
      <c r="D144" s="229">
        <v>9217.58</v>
      </c>
      <c r="E144" s="229"/>
      <c r="F144" s="229"/>
    </row>
    <row r="145" s="7" customFormat="1" ht="23.8" customHeight="1" spans="1:6">
      <c r="A145" s="226">
        <v>2080507</v>
      </c>
      <c r="B145" s="69" t="s">
        <v>375</v>
      </c>
      <c r="C145" s="228">
        <f t="shared" si="3"/>
        <v>2150</v>
      </c>
      <c r="D145" s="229">
        <v>2150</v>
      </c>
      <c r="E145" s="229"/>
      <c r="F145" s="229"/>
    </row>
    <row r="146" s="7" customFormat="1" ht="23.8" customHeight="1" spans="1:6">
      <c r="A146" s="226">
        <v>20807</v>
      </c>
      <c r="B146" s="69" t="s">
        <v>376</v>
      </c>
      <c r="C146" s="228">
        <f t="shared" si="3"/>
        <v>2340.17</v>
      </c>
      <c r="D146" s="228">
        <f>SUM(D147:D150)</f>
        <v>116.32</v>
      </c>
      <c r="E146" s="228">
        <f>SUM(E147:E150)</f>
        <v>1811</v>
      </c>
      <c r="F146" s="228">
        <f>SUM(F147:F150)</f>
        <v>412.85</v>
      </c>
    </row>
    <row r="147" s="7" customFormat="1" ht="23.8" customHeight="1" spans="1:6">
      <c r="A147" s="226">
        <v>2080704</v>
      </c>
      <c r="B147" s="69" t="s">
        <v>377</v>
      </c>
      <c r="C147" s="228">
        <f t="shared" si="3"/>
        <v>67.6</v>
      </c>
      <c r="D147" s="229">
        <v>15.6</v>
      </c>
      <c r="E147" s="229"/>
      <c r="F147" s="229">
        <v>52</v>
      </c>
    </row>
    <row r="148" s="7" customFormat="1" ht="23.8" customHeight="1" spans="1:6">
      <c r="A148" s="226">
        <v>2080705</v>
      </c>
      <c r="B148" s="69" t="s">
        <v>378</v>
      </c>
      <c r="C148" s="228">
        <f t="shared" si="3"/>
        <v>23.15</v>
      </c>
      <c r="D148" s="229"/>
      <c r="E148" s="229"/>
      <c r="F148" s="229">
        <v>23.15</v>
      </c>
    </row>
    <row r="149" s="7" customFormat="1" ht="23.8" customHeight="1" spans="1:6">
      <c r="A149" s="226">
        <v>2080711</v>
      </c>
      <c r="B149" s="69" t="s">
        <v>379</v>
      </c>
      <c r="C149" s="228">
        <f t="shared" si="3"/>
        <v>78</v>
      </c>
      <c r="D149" s="229"/>
      <c r="E149" s="229"/>
      <c r="F149" s="229">
        <v>78</v>
      </c>
    </row>
    <row r="150" s="7" customFormat="1" ht="23.8" customHeight="1" spans="1:6">
      <c r="A150" s="226">
        <v>2080799</v>
      </c>
      <c r="B150" s="69" t="s">
        <v>380</v>
      </c>
      <c r="C150" s="228">
        <f t="shared" si="3"/>
        <v>2171.42</v>
      </c>
      <c r="D150" s="229">
        <v>100.72</v>
      </c>
      <c r="E150" s="229">
        <v>1811</v>
      </c>
      <c r="F150" s="229">
        <v>259.7</v>
      </c>
    </row>
    <row r="151" s="7" customFormat="1" ht="23.8" customHeight="1" spans="1:6">
      <c r="A151" s="226">
        <v>20808</v>
      </c>
      <c r="B151" s="69" t="s">
        <v>381</v>
      </c>
      <c r="C151" s="228">
        <f t="shared" si="3"/>
        <v>1794.01</v>
      </c>
      <c r="D151" s="228">
        <f>SUM(D152:D155)</f>
        <v>349.78</v>
      </c>
      <c r="E151" s="228">
        <f>SUM(E152:E155)</f>
        <v>1232.47</v>
      </c>
      <c r="F151" s="228">
        <f>SUM(F152:F155)</f>
        <v>211.76</v>
      </c>
    </row>
    <row r="152" s="7" customFormat="1" ht="23.8" customHeight="1" spans="1:6">
      <c r="A152" s="226">
        <v>2080801</v>
      </c>
      <c r="B152" s="69" t="s">
        <v>382</v>
      </c>
      <c r="C152" s="228">
        <f t="shared" si="3"/>
        <v>63.04</v>
      </c>
      <c r="D152" s="229">
        <v>7.45</v>
      </c>
      <c r="E152" s="229"/>
      <c r="F152" s="229">
        <v>55.59</v>
      </c>
    </row>
    <row r="153" s="7" customFormat="1" ht="23.8" customHeight="1" spans="1:6">
      <c r="A153" s="226">
        <v>2080802</v>
      </c>
      <c r="B153" s="69" t="s">
        <v>383</v>
      </c>
      <c r="C153" s="228">
        <f t="shared" si="3"/>
        <v>11.25</v>
      </c>
      <c r="D153" s="229">
        <v>11.25</v>
      </c>
      <c r="E153" s="229"/>
      <c r="F153" s="229"/>
    </row>
    <row r="154" s="7" customFormat="1" ht="23.8" customHeight="1" spans="1:6">
      <c r="A154" s="226">
        <v>2080805</v>
      </c>
      <c r="B154" s="69" t="s">
        <v>384</v>
      </c>
      <c r="C154" s="228">
        <f t="shared" si="3"/>
        <v>491.92</v>
      </c>
      <c r="D154" s="229">
        <v>322.08</v>
      </c>
      <c r="E154" s="229">
        <v>88</v>
      </c>
      <c r="F154" s="229">
        <v>81.84</v>
      </c>
    </row>
    <row r="155" s="7" customFormat="1" ht="23.8" customHeight="1" spans="1:6">
      <c r="A155" s="226">
        <v>2080899</v>
      </c>
      <c r="B155" s="69" t="s">
        <v>385</v>
      </c>
      <c r="C155" s="228">
        <f t="shared" si="3"/>
        <v>1227.8</v>
      </c>
      <c r="D155" s="229">
        <v>9</v>
      </c>
      <c r="E155" s="229">
        <v>1144.47</v>
      </c>
      <c r="F155" s="229">
        <v>74.33</v>
      </c>
    </row>
    <row r="156" s="7" customFormat="1" ht="23.8" customHeight="1" spans="1:6">
      <c r="A156" s="226">
        <v>20809</v>
      </c>
      <c r="B156" s="69" t="s">
        <v>386</v>
      </c>
      <c r="C156" s="228">
        <f t="shared" si="3"/>
        <v>211.81</v>
      </c>
      <c r="D156" s="228">
        <f>SUM(D157:D162)</f>
        <v>148.36</v>
      </c>
      <c r="E156" s="228">
        <f>SUM(E157:E162)</f>
        <v>49.4</v>
      </c>
      <c r="F156" s="228">
        <f>SUM(F157:F162)</f>
        <v>14.05</v>
      </c>
    </row>
    <row r="157" s="7" customFormat="1" ht="23.8" customHeight="1" spans="1:6">
      <c r="A157" s="226">
        <v>2080901</v>
      </c>
      <c r="B157" s="69" t="s">
        <v>387</v>
      </c>
      <c r="C157" s="228">
        <f t="shared" si="3"/>
        <v>91.43</v>
      </c>
      <c r="D157" s="229">
        <v>91.43</v>
      </c>
      <c r="E157" s="229"/>
      <c r="F157" s="229"/>
    </row>
    <row r="158" s="7" customFormat="1" ht="23.8" customHeight="1" spans="1:6">
      <c r="A158" s="226">
        <v>2080902</v>
      </c>
      <c r="B158" s="69" t="s">
        <v>388</v>
      </c>
      <c r="C158" s="228">
        <f t="shared" si="3"/>
        <v>46.61</v>
      </c>
      <c r="D158" s="229"/>
      <c r="E158" s="229">
        <v>39</v>
      </c>
      <c r="F158" s="229">
        <v>7.61</v>
      </c>
    </row>
    <row r="159" s="7" customFormat="1" ht="23.8" customHeight="1" spans="1:6">
      <c r="A159" s="226">
        <v>2080903</v>
      </c>
      <c r="B159" s="69" t="s">
        <v>389</v>
      </c>
      <c r="C159" s="228">
        <f t="shared" si="3"/>
        <v>1.2</v>
      </c>
      <c r="D159" s="229"/>
      <c r="E159" s="229">
        <v>1.2</v>
      </c>
      <c r="F159" s="229"/>
    </row>
    <row r="160" s="7" customFormat="1" ht="23.8" customHeight="1" spans="1:6">
      <c r="A160" s="226">
        <v>2080904</v>
      </c>
      <c r="B160" s="69" t="s">
        <v>390</v>
      </c>
      <c r="C160" s="228">
        <f t="shared" si="3"/>
        <v>17.34</v>
      </c>
      <c r="D160" s="229">
        <v>11.93</v>
      </c>
      <c r="E160" s="229"/>
      <c r="F160" s="229">
        <v>5.41</v>
      </c>
    </row>
    <row r="161" s="7" customFormat="1" ht="23.8" customHeight="1" spans="1:6">
      <c r="A161" s="226">
        <v>2080905</v>
      </c>
      <c r="B161" s="69" t="s">
        <v>391</v>
      </c>
      <c r="C161" s="228">
        <f t="shared" si="3"/>
        <v>45.23</v>
      </c>
      <c r="D161" s="229">
        <v>35</v>
      </c>
      <c r="E161" s="229">
        <v>9.2</v>
      </c>
      <c r="F161" s="229">
        <v>1.03</v>
      </c>
    </row>
    <row r="162" s="7" customFormat="1" ht="23.8" customHeight="1" spans="1:6">
      <c r="A162" s="226">
        <v>2080999</v>
      </c>
      <c r="B162" s="69" t="s">
        <v>392</v>
      </c>
      <c r="C162" s="228">
        <f t="shared" si="3"/>
        <v>10</v>
      </c>
      <c r="D162" s="229">
        <v>10</v>
      </c>
      <c r="E162" s="229"/>
      <c r="F162" s="229"/>
    </row>
    <row r="163" s="7" customFormat="1" ht="23.8" customHeight="1" spans="1:6">
      <c r="A163" s="226">
        <v>20810</v>
      </c>
      <c r="B163" s="69" t="s">
        <v>393</v>
      </c>
      <c r="C163" s="228">
        <f t="shared" si="3"/>
        <v>2286.7</v>
      </c>
      <c r="D163" s="228">
        <f>SUM(D164:D167)</f>
        <v>328.4</v>
      </c>
      <c r="E163" s="228"/>
      <c r="F163" s="228">
        <f>SUM(F164:F167)</f>
        <v>1958.3</v>
      </c>
    </row>
    <row r="164" s="7" customFormat="1" ht="23.8" customHeight="1" spans="1:6">
      <c r="A164" s="226">
        <v>2081001</v>
      </c>
      <c r="B164" s="69" t="s">
        <v>394</v>
      </c>
      <c r="C164" s="228">
        <f t="shared" si="3"/>
        <v>616</v>
      </c>
      <c r="D164" s="229"/>
      <c r="E164" s="229"/>
      <c r="F164" s="229">
        <v>616</v>
      </c>
    </row>
    <row r="165" s="7" customFormat="1" ht="23.8" customHeight="1" spans="1:6">
      <c r="A165" s="226">
        <v>2081002</v>
      </c>
      <c r="B165" s="69" t="s">
        <v>395</v>
      </c>
      <c r="C165" s="228">
        <f t="shared" si="3"/>
        <v>26.63</v>
      </c>
      <c r="D165" s="229">
        <v>6.4</v>
      </c>
      <c r="E165" s="229"/>
      <c r="F165" s="229">
        <v>20.23</v>
      </c>
    </row>
    <row r="166" s="7" customFormat="1" ht="23.8" customHeight="1" spans="1:6">
      <c r="A166" s="226">
        <v>2081004</v>
      </c>
      <c r="B166" s="69" t="s">
        <v>396</v>
      </c>
      <c r="C166" s="228">
        <f t="shared" si="3"/>
        <v>1076.92</v>
      </c>
      <c r="D166" s="229">
        <v>50</v>
      </c>
      <c r="E166" s="229"/>
      <c r="F166" s="229">
        <v>1026.92</v>
      </c>
    </row>
    <row r="167" s="7" customFormat="1" ht="23.8" customHeight="1" spans="1:6">
      <c r="A167" s="226">
        <v>2081006</v>
      </c>
      <c r="B167" s="69" t="s">
        <v>397</v>
      </c>
      <c r="C167" s="228">
        <f t="shared" si="3"/>
        <v>567.15</v>
      </c>
      <c r="D167" s="229">
        <v>272</v>
      </c>
      <c r="E167" s="229"/>
      <c r="F167" s="229">
        <v>295.15</v>
      </c>
    </row>
    <row r="168" s="7" customFormat="1" ht="23.8" customHeight="1" spans="1:6">
      <c r="A168" s="226">
        <v>20811</v>
      </c>
      <c r="B168" s="69" t="s">
        <v>398</v>
      </c>
      <c r="C168" s="228">
        <f t="shared" si="3"/>
        <v>751.59</v>
      </c>
      <c r="D168" s="228">
        <f>SUM(D169:D173)</f>
        <v>285.15</v>
      </c>
      <c r="E168" s="228">
        <f>SUM(E169:E173)</f>
        <v>149</v>
      </c>
      <c r="F168" s="228">
        <f>SUM(F169:F173)</f>
        <v>317.44</v>
      </c>
    </row>
    <row r="169" s="7" customFormat="1" ht="23.8" customHeight="1" spans="1:6">
      <c r="A169" s="226">
        <v>2081101</v>
      </c>
      <c r="B169" s="69" t="s">
        <v>274</v>
      </c>
      <c r="C169" s="228">
        <f t="shared" si="3"/>
        <v>135.65</v>
      </c>
      <c r="D169" s="229">
        <v>135.65</v>
      </c>
      <c r="E169" s="229"/>
      <c r="F169" s="229"/>
    </row>
    <row r="170" s="7" customFormat="1" ht="23.8" customHeight="1" spans="1:6">
      <c r="A170" s="226">
        <v>2081104</v>
      </c>
      <c r="B170" s="69" t="s">
        <v>399</v>
      </c>
      <c r="C170" s="228">
        <f t="shared" si="3"/>
        <v>267.94</v>
      </c>
      <c r="D170" s="229">
        <v>100</v>
      </c>
      <c r="E170" s="229"/>
      <c r="F170" s="229">
        <v>167.94</v>
      </c>
    </row>
    <row r="171" s="7" customFormat="1" ht="23.8" customHeight="1" spans="1:6">
      <c r="A171" s="226">
        <v>2081105</v>
      </c>
      <c r="B171" s="69" t="s">
        <v>400</v>
      </c>
      <c r="C171" s="228">
        <f t="shared" si="3"/>
        <v>69.6</v>
      </c>
      <c r="D171" s="229"/>
      <c r="E171" s="229">
        <v>15</v>
      </c>
      <c r="F171" s="229">
        <v>54.6</v>
      </c>
    </row>
    <row r="172" s="7" customFormat="1" ht="23.8" customHeight="1" spans="1:6">
      <c r="A172" s="226">
        <v>2081107</v>
      </c>
      <c r="B172" s="69" t="s">
        <v>401</v>
      </c>
      <c r="C172" s="228">
        <f t="shared" si="3"/>
        <v>45</v>
      </c>
      <c r="D172" s="229">
        <v>45</v>
      </c>
      <c r="E172" s="229"/>
      <c r="F172" s="229"/>
    </row>
    <row r="173" s="7" customFormat="1" ht="23.8" customHeight="1" spans="1:6">
      <c r="A173" s="226">
        <v>2081199</v>
      </c>
      <c r="B173" s="69" t="s">
        <v>402</v>
      </c>
      <c r="C173" s="228">
        <f t="shared" si="3"/>
        <v>233.4</v>
      </c>
      <c r="D173" s="229">
        <v>4.5</v>
      </c>
      <c r="E173" s="229">
        <v>134</v>
      </c>
      <c r="F173" s="229">
        <v>94.9</v>
      </c>
    </row>
    <row r="174" s="7" customFormat="1" ht="23.8" customHeight="1" spans="1:6">
      <c r="A174" s="226">
        <v>20819</v>
      </c>
      <c r="B174" s="69" t="s">
        <v>403</v>
      </c>
      <c r="C174" s="228">
        <f t="shared" si="3"/>
        <v>10118.69</v>
      </c>
      <c r="D174" s="228"/>
      <c r="E174" s="228">
        <f>SUM(E175:E175)</f>
        <v>10013</v>
      </c>
      <c r="F174" s="228">
        <f>SUM(F175:F175)</f>
        <v>105.69</v>
      </c>
    </row>
    <row r="175" s="7" customFormat="1" ht="23.8" customHeight="1" spans="1:6">
      <c r="A175" s="226">
        <v>2081902</v>
      </c>
      <c r="B175" s="69" t="s">
        <v>404</v>
      </c>
      <c r="C175" s="228">
        <f t="shared" si="3"/>
        <v>10118.69</v>
      </c>
      <c r="D175" s="229"/>
      <c r="E175" s="229">
        <v>10013</v>
      </c>
      <c r="F175" s="229">
        <v>105.69</v>
      </c>
    </row>
    <row r="176" s="7" customFormat="1" ht="23.8" customHeight="1" spans="1:6">
      <c r="A176" s="226">
        <v>20821</v>
      </c>
      <c r="B176" s="69" t="s">
        <v>405</v>
      </c>
      <c r="C176" s="228">
        <f t="shared" si="3"/>
        <v>647.66</v>
      </c>
      <c r="D176" s="228"/>
      <c r="E176" s="228"/>
      <c r="F176" s="228">
        <f>SUM(F177:F178)</f>
        <v>647.66</v>
      </c>
    </row>
    <row r="177" s="7" customFormat="1" ht="23.8" customHeight="1" spans="1:6">
      <c r="A177" s="226">
        <v>2082101</v>
      </c>
      <c r="B177" s="69" t="s">
        <v>406</v>
      </c>
      <c r="C177" s="228">
        <f t="shared" si="3"/>
        <v>2.1</v>
      </c>
      <c r="D177" s="229"/>
      <c r="E177" s="229"/>
      <c r="F177" s="229">
        <v>2.1</v>
      </c>
    </row>
    <row r="178" s="7" customFormat="1" ht="23.8" customHeight="1" spans="1:6">
      <c r="A178" s="226">
        <v>2082102</v>
      </c>
      <c r="B178" s="69" t="s">
        <v>407</v>
      </c>
      <c r="C178" s="228">
        <f t="shared" si="3"/>
        <v>645.56</v>
      </c>
      <c r="D178" s="229"/>
      <c r="E178" s="229"/>
      <c r="F178" s="229">
        <v>645.56</v>
      </c>
    </row>
    <row r="179" s="7" customFormat="1" ht="23.8" customHeight="1" spans="1:6">
      <c r="A179" s="226">
        <v>20826</v>
      </c>
      <c r="B179" s="69" t="s">
        <v>408</v>
      </c>
      <c r="C179" s="228">
        <f t="shared" si="3"/>
        <v>1704.61</v>
      </c>
      <c r="D179" s="228">
        <f>SUM(D180:D181)</f>
        <v>1704.61</v>
      </c>
      <c r="E179" s="228"/>
      <c r="F179" s="228"/>
    </row>
    <row r="180" s="7" customFormat="1" ht="23.8" customHeight="1" spans="1:6">
      <c r="A180" s="226">
        <v>2082601</v>
      </c>
      <c r="B180" s="69" t="s">
        <v>409</v>
      </c>
      <c r="C180" s="228">
        <f t="shared" si="3"/>
        <v>224</v>
      </c>
      <c r="D180" s="229">
        <v>224</v>
      </c>
      <c r="E180" s="229"/>
      <c r="F180" s="229"/>
    </row>
    <row r="181" s="7" customFormat="1" ht="23.8" customHeight="1" spans="1:6">
      <c r="A181" s="226">
        <v>2082602</v>
      </c>
      <c r="B181" s="69" t="s">
        <v>410</v>
      </c>
      <c r="C181" s="228">
        <f t="shared" si="3"/>
        <v>1480.61</v>
      </c>
      <c r="D181" s="229">
        <v>1480.61</v>
      </c>
      <c r="E181" s="229"/>
      <c r="F181" s="229"/>
    </row>
    <row r="182" s="7" customFormat="1" ht="23.8" customHeight="1" spans="1:6">
      <c r="A182" s="226">
        <v>20827</v>
      </c>
      <c r="B182" s="69" t="s">
        <v>411</v>
      </c>
      <c r="C182" s="228">
        <f t="shared" si="3"/>
        <v>364.56</v>
      </c>
      <c r="D182" s="228">
        <f>SUM(D183:D183)</f>
        <v>364.56</v>
      </c>
      <c r="E182" s="228"/>
      <c r="F182" s="228"/>
    </row>
    <row r="183" s="7" customFormat="1" ht="23.8" customHeight="1" spans="1:6">
      <c r="A183" s="226">
        <v>2082799</v>
      </c>
      <c r="B183" s="69" t="s">
        <v>412</v>
      </c>
      <c r="C183" s="228">
        <f t="shared" si="3"/>
        <v>364.56</v>
      </c>
      <c r="D183" s="229">
        <v>364.56</v>
      </c>
      <c r="E183" s="229"/>
      <c r="F183" s="229"/>
    </row>
    <row r="184" s="7" customFormat="1" ht="23.8" customHeight="1" spans="1:6">
      <c r="A184" s="226">
        <v>20828</v>
      </c>
      <c r="B184" s="46" t="s">
        <v>413</v>
      </c>
      <c r="C184" s="228">
        <f t="shared" si="3"/>
        <v>258.26</v>
      </c>
      <c r="D184" s="228">
        <f>SUM(D185:D186)</f>
        <v>258.26</v>
      </c>
      <c r="E184" s="228"/>
      <c r="F184" s="228"/>
    </row>
    <row r="185" s="7" customFormat="1" ht="23.8" customHeight="1" spans="1:6">
      <c r="A185" s="226">
        <v>2082801</v>
      </c>
      <c r="B185" s="69" t="s">
        <v>274</v>
      </c>
      <c r="C185" s="228">
        <f t="shared" si="3"/>
        <v>198.26</v>
      </c>
      <c r="D185" s="229">
        <v>198.26</v>
      </c>
      <c r="E185" s="229"/>
      <c r="F185" s="229"/>
    </row>
    <row r="186" s="7" customFormat="1" ht="23.8" customHeight="1" spans="1:6">
      <c r="A186" s="226">
        <v>2082804</v>
      </c>
      <c r="B186" s="69" t="s">
        <v>414</v>
      </c>
      <c r="C186" s="228">
        <f t="shared" si="3"/>
        <v>60</v>
      </c>
      <c r="D186" s="229">
        <v>60</v>
      </c>
      <c r="E186" s="229"/>
      <c r="F186" s="229"/>
    </row>
    <row r="187" s="7" customFormat="1" ht="23.8" customHeight="1" spans="1:6">
      <c r="A187" s="226">
        <v>20899</v>
      </c>
      <c r="B187" s="46" t="s">
        <v>415</v>
      </c>
      <c r="C187" s="228">
        <f>C188</f>
        <v>3209.41</v>
      </c>
      <c r="D187" s="228">
        <f>D188</f>
        <v>3209.41</v>
      </c>
      <c r="E187" s="228"/>
      <c r="F187" s="228"/>
    </row>
    <row r="188" s="7" customFormat="1" ht="23.8" customHeight="1" spans="1:6">
      <c r="A188" s="226">
        <v>2089999</v>
      </c>
      <c r="B188" s="69" t="s">
        <v>416</v>
      </c>
      <c r="C188" s="228">
        <f>D188+E188+F188</f>
        <v>3209.41</v>
      </c>
      <c r="D188" s="229">
        <v>3209.41</v>
      </c>
      <c r="E188" s="229"/>
      <c r="F188" s="229"/>
    </row>
    <row r="189" s="7" customFormat="1" ht="23.8" customHeight="1" spans="1:6">
      <c r="A189" s="224">
        <v>210</v>
      </c>
      <c r="B189" s="66" t="s">
        <v>84</v>
      </c>
      <c r="C189" s="228">
        <f>C190+C193+C197+C201+C206+C208+C212+C214+C216+C219+C221+C223+C226</f>
        <v>17229.95</v>
      </c>
      <c r="D189" s="228">
        <f>D190+D193+D197+D201+D206+D208+D212+D214+D216+D219+D221+D223+D226</f>
        <v>12331.01</v>
      </c>
      <c r="E189" s="228">
        <f>E190+E193+E197+E201+E206+E208+E212+E214+E216+E219+E221+E223+E226</f>
        <v>4025.48</v>
      </c>
      <c r="F189" s="228">
        <f>F190+F193+F197+F201+F206+F208+F212+F214+F216+F219+F221+F223+F226</f>
        <v>873.46</v>
      </c>
    </row>
    <row r="190" s="7" customFormat="1" ht="23.8" customHeight="1" spans="1:6">
      <c r="A190" s="226">
        <v>21001</v>
      </c>
      <c r="B190" s="69" t="s">
        <v>417</v>
      </c>
      <c r="C190" s="228">
        <f t="shared" ref="C190:C211" si="4">D190+E190+F190</f>
        <v>448.48</v>
      </c>
      <c r="D190" s="228">
        <f>SUM(D191:D192)</f>
        <v>448.48</v>
      </c>
      <c r="E190" s="228"/>
      <c r="F190" s="228"/>
    </row>
    <row r="191" s="7" customFormat="1" ht="23.8" customHeight="1" spans="1:6">
      <c r="A191" s="226">
        <v>2100101</v>
      </c>
      <c r="B191" s="69" t="s">
        <v>274</v>
      </c>
      <c r="C191" s="228">
        <f t="shared" si="4"/>
        <v>415.48</v>
      </c>
      <c r="D191" s="229">
        <v>415.48</v>
      </c>
      <c r="E191" s="229"/>
      <c r="F191" s="229"/>
    </row>
    <row r="192" s="7" customFormat="1" ht="23.8" customHeight="1" spans="1:6">
      <c r="A192" s="226">
        <v>2100199</v>
      </c>
      <c r="B192" s="69" t="s">
        <v>418</v>
      </c>
      <c r="C192" s="228">
        <f t="shared" si="4"/>
        <v>33</v>
      </c>
      <c r="D192" s="229">
        <v>33</v>
      </c>
      <c r="E192" s="229"/>
      <c r="F192" s="229"/>
    </row>
    <row r="193" s="7" customFormat="1" ht="23.8" customHeight="1" spans="1:6">
      <c r="A193" s="226">
        <v>21002</v>
      </c>
      <c r="B193" s="69" t="s">
        <v>419</v>
      </c>
      <c r="C193" s="228">
        <f t="shared" si="4"/>
        <v>235.64</v>
      </c>
      <c r="D193" s="228">
        <f>SUM(D194:D196)</f>
        <v>37.5</v>
      </c>
      <c r="E193" s="228"/>
      <c r="F193" s="228">
        <f>SUM(F194:F196)</f>
        <v>198.14</v>
      </c>
    </row>
    <row r="194" s="7" customFormat="1" ht="23.8" customHeight="1" spans="1:6">
      <c r="A194" s="226">
        <v>2100201</v>
      </c>
      <c r="B194" s="69" t="s">
        <v>420</v>
      </c>
      <c r="C194" s="228">
        <f t="shared" si="4"/>
        <v>17.4</v>
      </c>
      <c r="D194" s="229">
        <v>17.4</v>
      </c>
      <c r="E194" s="229"/>
      <c r="F194" s="229"/>
    </row>
    <row r="195" s="7" customFormat="1" ht="23.8" customHeight="1" spans="1:6">
      <c r="A195" s="226">
        <v>2100202</v>
      </c>
      <c r="B195" s="69" t="s">
        <v>421</v>
      </c>
      <c r="C195" s="228">
        <f t="shared" si="4"/>
        <v>20.1</v>
      </c>
      <c r="D195" s="229">
        <v>20.1</v>
      </c>
      <c r="E195" s="229"/>
      <c r="F195" s="229"/>
    </row>
    <row r="196" s="7" customFormat="1" ht="23.8" customHeight="1" spans="1:6">
      <c r="A196" s="226">
        <v>2100299</v>
      </c>
      <c r="B196" s="69" t="s">
        <v>422</v>
      </c>
      <c r="C196" s="228">
        <f t="shared" si="4"/>
        <v>198.14</v>
      </c>
      <c r="D196" s="229"/>
      <c r="E196" s="229"/>
      <c r="F196" s="229">
        <v>198.14</v>
      </c>
    </row>
    <row r="197" s="7" customFormat="1" ht="23.8" customHeight="1" spans="1:6">
      <c r="A197" s="226">
        <v>21003</v>
      </c>
      <c r="B197" s="69" t="s">
        <v>423</v>
      </c>
      <c r="C197" s="228">
        <f t="shared" si="4"/>
        <v>4630.1</v>
      </c>
      <c r="D197" s="228">
        <f>SUM(D198:D200)</f>
        <v>4235.26</v>
      </c>
      <c r="E197" s="228">
        <f>SUM(E198:E200)</f>
        <v>235.69</v>
      </c>
      <c r="F197" s="228">
        <f>SUM(F198:F200)</f>
        <v>159.15</v>
      </c>
    </row>
    <row r="198" s="7" customFormat="1" ht="23.8" customHeight="1" spans="1:6">
      <c r="A198" s="226">
        <v>2100301</v>
      </c>
      <c r="B198" s="69" t="s">
        <v>424</v>
      </c>
      <c r="C198" s="228">
        <f t="shared" si="4"/>
        <v>234.41</v>
      </c>
      <c r="D198" s="229">
        <v>234.41</v>
      </c>
      <c r="E198" s="229"/>
      <c r="F198" s="229"/>
    </row>
    <row r="199" s="7" customFormat="1" ht="23.8" customHeight="1" spans="1:6">
      <c r="A199" s="226">
        <v>2100302</v>
      </c>
      <c r="B199" s="69" t="s">
        <v>425</v>
      </c>
      <c r="C199" s="228">
        <f t="shared" si="4"/>
        <v>4017.48</v>
      </c>
      <c r="D199" s="229">
        <v>4000.85</v>
      </c>
      <c r="E199" s="229"/>
      <c r="F199" s="229">
        <v>16.63</v>
      </c>
    </row>
    <row r="200" s="7" customFormat="1" ht="23.8" customHeight="1" spans="1:6">
      <c r="A200" s="226">
        <v>2100399</v>
      </c>
      <c r="B200" s="69" t="s">
        <v>426</v>
      </c>
      <c r="C200" s="228">
        <f t="shared" si="4"/>
        <v>378.21</v>
      </c>
      <c r="D200" s="229"/>
      <c r="E200" s="229">
        <v>235.69</v>
      </c>
      <c r="F200" s="229">
        <v>142.52</v>
      </c>
    </row>
    <row r="201" s="7" customFormat="1" ht="23.8" customHeight="1" spans="1:6">
      <c r="A201" s="226">
        <v>21004</v>
      </c>
      <c r="B201" s="69" t="s">
        <v>427</v>
      </c>
      <c r="C201" s="228">
        <f t="shared" si="4"/>
        <v>2876.7</v>
      </c>
      <c r="D201" s="228">
        <f>SUM(D202:D205)</f>
        <v>927.79</v>
      </c>
      <c r="E201" s="228">
        <f>SUM(E202:E205)</f>
        <v>1651.63</v>
      </c>
      <c r="F201" s="228">
        <f>SUM(F202:F205)</f>
        <v>297.28</v>
      </c>
    </row>
    <row r="202" s="7" customFormat="1" ht="23.8" customHeight="1" spans="1:6">
      <c r="A202" s="226">
        <v>2100401</v>
      </c>
      <c r="B202" s="69" t="s">
        <v>428</v>
      </c>
      <c r="C202" s="228">
        <f t="shared" si="4"/>
        <v>476.9</v>
      </c>
      <c r="D202" s="229">
        <v>476.9</v>
      </c>
      <c r="E202" s="229"/>
      <c r="F202" s="229"/>
    </row>
    <row r="203" s="7" customFormat="1" ht="23.8" customHeight="1" spans="1:6">
      <c r="A203" s="226">
        <v>2100403</v>
      </c>
      <c r="B203" s="69" t="s">
        <v>429</v>
      </c>
      <c r="C203" s="228">
        <f t="shared" si="4"/>
        <v>372.93</v>
      </c>
      <c r="D203" s="229">
        <v>372.93</v>
      </c>
      <c r="E203" s="229"/>
      <c r="F203" s="229"/>
    </row>
    <row r="204" s="7" customFormat="1" ht="23.8" customHeight="1" spans="1:6">
      <c r="A204" s="226">
        <v>2100408</v>
      </c>
      <c r="B204" s="69" t="s">
        <v>430</v>
      </c>
      <c r="C204" s="228">
        <f t="shared" si="4"/>
        <v>1734.81</v>
      </c>
      <c r="D204" s="229">
        <v>77.96</v>
      </c>
      <c r="E204" s="229">
        <v>1651.63</v>
      </c>
      <c r="F204" s="229">
        <v>5.22</v>
      </c>
    </row>
    <row r="205" s="7" customFormat="1" ht="23.8" customHeight="1" spans="1:6">
      <c r="A205" s="226">
        <v>2100409</v>
      </c>
      <c r="B205" s="69" t="s">
        <v>431</v>
      </c>
      <c r="C205" s="228">
        <f t="shared" si="4"/>
        <v>292.06</v>
      </c>
      <c r="D205" s="229"/>
      <c r="E205" s="229"/>
      <c r="F205" s="229">
        <v>292.06</v>
      </c>
    </row>
    <row r="206" s="7" customFormat="1" ht="23.8" customHeight="1" spans="1:6">
      <c r="A206" s="226">
        <v>21007</v>
      </c>
      <c r="B206" s="69" t="s">
        <v>432</v>
      </c>
      <c r="C206" s="228">
        <f t="shared" si="4"/>
        <v>805.89</v>
      </c>
      <c r="D206" s="228">
        <f>SUM(D207:D207)</f>
        <v>386.89</v>
      </c>
      <c r="E206" s="228">
        <f>SUM(E207:E207)</f>
        <v>410.39</v>
      </c>
      <c r="F206" s="228">
        <f>SUM(F207:F207)</f>
        <v>8.61</v>
      </c>
    </row>
    <row r="207" s="7" customFormat="1" ht="23.8" customHeight="1" spans="1:6">
      <c r="A207" s="226">
        <v>2100717</v>
      </c>
      <c r="B207" s="69" t="s">
        <v>433</v>
      </c>
      <c r="C207" s="228">
        <f t="shared" si="4"/>
        <v>805.89</v>
      </c>
      <c r="D207" s="229">
        <v>386.89</v>
      </c>
      <c r="E207" s="229">
        <v>410.39</v>
      </c>
      <c r="F207" s="229">
        <v>8.61</v>
      </c>
    </row>
    <row r="208" s="7" customFormat="1" ht="23.8" customHeight="1" spans="1:6">
      <c r="A208" s="226">
        <v>21011</v>
      </c>
      <c r="B208" s="69" t="s">
        <v>434</v>
      </c>
      <c r="C208" s="228">
        <f t="shared" si="4"/>
        <v>5943.65</v>
      </c>
      <c r="D208" s="228">
        <f>SUM(D209:D211)</f>
        <v>5943.65</v>
      </c>
      <c r="E208" s="228"/>
      <c r="F208" s="228"/>
    </row>
    <row r="209" s="7" customFormat="1" ht="23.8" customHeight="1" spans="1:6">
      <c r="A209" s="226">
        <v>2101101</v>
      </c>
      <c r="B209" s="69" t="s">
        <v>435</v>
      </c>
      <c r="C209" s="228">
        <f t="shared" si="4"/>
        <v>4796.53</v>
      </c>
      <c r="D209" s="229">
        <v>4796.53</v>
      </c>
      <c r="E209" s="229"/>
      <c r="F209" s="229"/>
    </row>
    <row r="210" s="7" customFormat="1" ht="23.8" customHeight="1" spans="1:6">
      <c r="A210" s="226">
        <v>2101102</v>
      </c>
      <c r="B210" s="69" t="s">
        <v>436</v>
      </c>
      <c r="C210" s="228">
        <f t="shared" si="4"/>
        <v>3.45</v>
      </c>
      <c r="D210" s="229">
        <v>3.45</v>
      </c>
      <c r="E210" s="229"/>
      <c r="F210" s="229"/>
    </row>
    <row r="211" s="7" customFormat="1" ht="23.8" customHeight="1" spans="1:6">
      <c r="A211" s="226">
        <v>2101103</v>
      </c>
      <c r="B211" s="69" t="s">
        <v>437</v>
      </c>
      <c r="C211" s="228">
        <f t="shared" si="4"/>
        <v>1143.67</v>
      </c>
      <c r="D211" s="229">
        <v>1143.67</v>
      </c>
      <c r="E211" s="229"/>
      <c r="F211" s="229"/>
    </row>
    <row r="212" s="7" customFormat="1" ht="23.8" customHeight="1" spans="1:6">
      <c r="A212" s="226">
        <v>21013</v>
      </c>
      <c r="B212" s="69" t="s">
        <v>438</v>
      </c>
      <c r="C212" s="228">
        <f t="shared" ref="C212:C246" si="5">D212+E212+F212</f>
        <v>18.74</v>
      </c>
      <c r="D212" s="228">
        <f>SUM(D213:D213)</f>
        <v>18.74</v>
      </c>
      <c r="E212" s="228"/>
      <c r="F212" s="228"/>
    </row>
    <row r="213" s="7" customFormat="1" ht="23.8" customHeight="1" spans="1:6">
      <c r="A213" s="226">
        <v>2101301</v>
      </c>
      <c r="B213" s="226" t="s">
        <v>439</v>
      </c>
      <c r="C213" s="228">
        <f t="shared" si="5"/>
        <v>18.74</v>
      </c>
      <c r="D213" s="229">
        <v>18.74</v>
      </c>
      <c r="E213" s="232"/>
      <c r="F213" s="232"/>
    </row>
    <row r="214" s="7" customFormat="1" ht="23.8" customHeight="1" spans="1:6">
      <c r="A214" s="226">
        <v>21014</v>
      </c>
      <c r="B214" s="69" t="s">
        <v>440</v>
      </c>
      <c r="C214" s="228">
        <f t="shared" si="5"/>
        <v>49.62</v>
      </c>
      <c r="D214" s="228"/>
      <c r="E214" s="228">
        <f>SUM(E215:E215)</f>
        <v>31.77</v>
      </c>
      <c r="F214" s="228">
        <f>SUM(F215:F215)</f>
        <v>17.85</v>
      </c>
    </row>
    <row r="215" s="7" customFormat="1" ht="23.8" customHeight="1" spans="1:6">
      <c r="A215" s="226">
        <v>2101401</v>
      </c>
      <c r="B215" s="69" t="s">
        <v>441</v>
      </c>
      <c r="C215" s="228">
        <f t="shared" si="5"/>
        <v>49.62</v>
      </c>
      <c r="D215" s="229"/>
      <c r="E215" s="229">
        <v>31.77</v>
      </c>
      <c r="F215" s="229">
        <v>17.85</v>
      </c>
    </row>
    <row r="216" s="7" customFormat="1" ht="23.8" customHeight="1" spans="1:6">
      <c r="A216" s="226">
        <v>21015</v>
      </c>
      <c r="B216" s="69" t="s">
        <v>442</v>
      </c>
      <c r="C216" s="228">
        <f t="shared" si="5"/>
        <v>382.88</v>
      </c>
      <c r="D216" s="228">
        <f>SUM(D217:D218)</f>
        <v>311.1</v>
      </c>
      <c r="E216" s="228"/>
      <c r="F216" s="228">
        <f>SUM(F217:F218)</f>
        <v>71.78</v>
      </c>
    </row>
    <row r="217" s="7" customFormat="1" ht="23.8" customHeight="1" spans="1:6">
      <c r="A217" s="226">
        <v>2101501</v>
      </c>
      <c r="B217" s="69" t="s">
        <v>274</v>
      </c>
      <c r="C217" s="228">
        <f t="shared" si="5"/>
        <v>322.13</v>
      </c>
      <c r="D217" s="229">
        <v>311.1</v>
      </c>
      <c r="E217" s="229"/>
      <c r="F217" s="229">
        <v>11.03</v>
      </c>
    </row>
    <row r="218" s="7" customFormat="1" ht="23.8" customHeight="1" spans="1:6">
      <c r="A218" s="226">
        <v>2101599</v>
      </c>
      <c r="B218" s="69" t="s">
        <v>443</v>
      </c>
      <c r="C218" s="228">
        <f t="shared" si="5"/>
        <v>60.75</v>
      </c>
      <c r="D218" s="229"/>
      <c r="E218" s="229"/>
      <c r="F218" s="229">
        <v>60.75</v>
      </c>
    </row>
    <row r="219" s="7" customFormat="1" ht="23.8" customHeight="1" spans="1:6">
      <c r="A219" s="226">
        <v>21017</v>
      </c>
      <c r="B219" s="69" t="s">
        <v>444</v>
      </c>
      <c r="C219" s="228">
        <f t="shared" si="5"/>
        <v>50.71</v>
      </c>
      <c r="D219" s="228"/>
      <c r="E219" s="228"/>
      <c r="F219" s="228">
        <f>SUM(F220:F220)</f>
        <v>50.71</v>
      </c>
    </row>
    <row r="220" s="7" customFormat="1" ht="23.8" customHeight="1" spans="1:6">
      <c r="A220" s="226">
        <v>2101704</v>
      </c>
      <c r="B220" s="69" t="s">
        <v>445</v>
      </c>
      <c r="C220" s="228">
        <f t="shared" si="5"/>
        <v>50.71</v>
      </c>
      <c r="D220" s="229"/>
      <c r="E220" s="229"/>
      <c r="F220" s="229">
        <v>50.71</v>
      </c>
    </row>
    <row r="221" s="7" customFormat="1" ht="23.8" customHeight="1" spans="1:6">
      <c r="A221" s="226">
        <v>21018</v>
      </c>
      <c r="B221" s="69" t="s">
        <v>446</v>
      </c>
      <c r="C221" s="228">
        <f t="shared" si="5"/>
        <v>52.8</v>
      </c>
      <c r="D221" s="228"/>
      <c r="E221" s="228"/>
      <c r="F221" s="228">
        <f>SUM(F222:F222)</f>
        <v>52.8</v>
      </c>
    </row>
    <row r="222" s="7" customFormat="1" ht="23.8" customHeight="1" spans="1:6">
      <c r="A222" s="226">
        <v>2101899</v>
      </c>
      <c r="B222" s="69" t="s">
        <v>447</v>
      </c>
      <c r="C222" s="228">
        <f t="shared" si="5"/>
        <v>52.8</v>
      </c>
      <c r="D222" s="229"/>
      <c r="E222" s="229"/>
      <c r="F222" s="229">
        <v>52.8</v>
      </c>
    </row>
    <row r="223" s="7" customFormat="1" ht="23.8" customHeight="1" spans="1:6">
      <c r="A223" s="226">
        <v>21019</v>
      </c>
      <c r="B223" s="69" t="s">
        <v>448</v>
      </c>
      <c r="C223" s="228">
        <f t="shared" si="5"/>
        <v>1717.6</v>
      </c>
      <c r="D223" s="228">
        <f>SUM(D224:D225)</f>
        <v>21.6</v>
      </c>
      <c r="E223" s="228">
        <f>SUM(E224:E225)</f>
        <v>1696</v>
      </c>
      <c r="F223" s="228"/>
    </row>
    <row r="224" s="7" customFormat="1" ht="23.8" customHeight="1" spans="1:6">
      <c r="A224" s="226">
        <v>2101902</v>
      </c>
      <c r="B224" s="69" t="s">
        <v>449</v>
      </c>
      <c r="C224" s="228">
        <f t="shared" si="5"/>
        <v>1696</v>
      </c>
      <c r="D224" s="229"/>
      <c r="E224" s="229">
        <v>1696</v>
      </c>
      <c r="F224" s="229"/>
    </row>
    <row r="225" s="7" customFormat="1" ht="23.8" customHeight="1" spans="1:6">
      <c r="A225" s="226">
        <v>2101999</v>
      </c>
      <c r="B225" s="69" t="s">
        <v>450</v>
      </c>
      <c r="C225" s="228">
        <f t="shared" si="5"/>
        <v>21.6</v>
      </c>
      <c r="D225" s="229">
        <v>21.6</v>
      </c>
      <c r="E225" s="229"/>
      <c r="F225" s="229"/>
    </row>
    <row r="226" s="7" customFormat="1" ht="23.8" customHeight="1" spans="1:6">
      <c r="A226" s="226">
        <v>21099</v>
      </c>
      <c r="B226" s="69" t="s">
        <v>451</v>
      </c>
      <c r="C226" s="228">
        <f t="shared" si="5"/>
        <v>17.14</v>
      </c>
      <c r="D226" s="228"/>
      <c r="E226" s="228"/>
      <c r="F226" s="228">
        <f>SUM(F227)</f>
        <v>17.14</v>
      </c>
    </row>
    <row r="227" s="7" customFormat="1" ht="23.8" customHeight="1" spans="1:6">
      <c r="A227" s="226">
        <v>2109999</v>
      </c>
      <c r="B227" s="69" t="s">
        <v>452</v>
      </c>
      <c r="C227" s="228">
        <f t="shared" si="5"/>
        <v>17.14</v>
      </c>
      <c r="D227" s="229"/>
      <c r="E227" s="229"/>
      <c r="F227" s="229">
        <v>17.14</v>
      </c>
    </row>
    <row r="228" s="7" customFormat="1" ht="23.8" customHeight="1" spans="1:6">
      <c r="A228" s="224">
        <v>211</v>
      </c>
      <c r="B228" s="66" t="s">
        <v>86</v>
      </c>
      <c r="C228" s="228">
        <f t="shared" si="5"/>
        <v>8386.82</v>
      </c>
      <c r="D228" s="228">
        <f>D229+D231+D233+D237+D239+D241</f>
        <v>166.49</v>
      </c>
      <c r="E228" s="228">
        <f>E229+E231+E233+E237+E239+E241</f>
        <v>3269.04</v>
      </c>
      <c r="F228" s="228">
        <f>F229+F231+F233+F237+F239+F241</f>
        <v>4951.29</v>
      </c>
    </row>
    <row r="229" s="7" customFormat="1" ht="23.8" customHeight="1" spans="1:6">
      <c r="A229" s="226">
        <v>21101</v>
      </c>
      <c r="B229" s="69" t="s">
        <v>453</v>
      </c>
      <c r="C229" s="228">
        <f t="shared" si="5"/>
        <v>166.49</v>
      </c>
      <c r="D229" s="228">
        <f>SUM(D230:D230)</f>
        <v>166.49</v>
      </c>
      <c r="E229" s="228"/>
      <c r="F229" s="228"/>
    </row>
    <row r="230" s="7" customFormat="1" ht="23.8" customHeight="1" spans="1:6">
      <c r="A230" s="226">
        <v>2110101</v>
      </c>
      <c r="B230" s="69" t="s">
        <v>274</v>
      </c>
      <c r="C230" s="228">
        <f t="shared" si="5"/>
        <v>166.49</v>
      </c>
      <c r="D230" s="229">
        <v>166.49</v>
      </c>
      <c r="E230" s="229"/>
      <c r="F230" s="229"/>
    </row>
    <row r="231" s="7" customFormat="1" ht="23.8" customHeight="1" spans="1:6">
      <c r="A231" s="226">
        <v>21103</v>
      </c>
      <c r="B231" s="69" t="s">
        <v>454</v>
      </c>
      <c r="C231" s="228">
        <f t="shared" si="5"/>
        <v>910</v>
      </c>
      <c r="D231" s="228"/>
      <c r="E231" s="228"/>
      <c r="F231" s="228">
        <f>SUM(F232:F232)</f>
        <v>910</v>
      </c>
    </row>
    <row r="232" s="7" customFormat="1" ht="23.8" customHeight="1" spans="1:6">
      <c r="A232" s="226">
        <v>2110302</v>
      </c>
      <c r="B232" s="69" t="s">
        <v>455</v>
      </c>
      <c r="C232" s="228">
        <f t="shared" si="5"/>
        <v>910</v>
      </c>
      <c r="D232" s="229"/>
      <c r="E232" s="229"/>
      <c r="F232" s="229">
        <v>910</v>
      </c>
    </row>
    <row r="233" s="7" customFormat="1" ht="23.8" customHeight="1" spans="1:6">
      <c r="A233" s="226">
        <v>21104</v>
      </c>
      <c r="B233" s="69" t="s">
        <v>456</v>
      </c>
      <c r="C233" s="228">
        <f t="shared" si="5"/>
        <v>6945.09</v>
      </c>
      <c r="D233" s="228"/>
      <c r="E233" s="228">
        <f>SUM(E234:E236)</f>
        <v>3132.4</v>
      </c>
      <c r="F233" s="228">
        <f>SUM(F234:F236)</f>
        <v>3812.69</v>
      </c>
    </row>
    <row r="234" s="7" customFormat="1" ht="23.8" customHeight="1" spans="1:6">
      <c r="A234" s="226">
        <v>2110401</v>
      </c>
      <c r="B234" s="69" t="s">
        <v>457</v>
      </c>
      <c r="C234" s="228">
        <f t="shared" si="5"/>
        <v>6495.09</v>
      </c>
      <c r="D234" s="229"/>
      <c r="E234" s="229">
        <v>3132.4</v>
      </c>
      <c r="F234" s="229">
        <v>3362.69</v>
      </c>
    </row>
    <row r="235" s="7" customFormat="1" ht="23.8" customHeight="1" spans="1:6">
      <c r="A235" s="226">
        <v>2110402</v>
      </c>
      <c r="B235" s="69" t="s">
        <v>458</v>
      </c>
      <c r="C235" s="228">
        <f t="shared" si="5"/>
        <v>300</v>
      </c>
      <c r="D235" s="229"/>
      <c r="E235" s="229"/>
      <c r="F235" s="229">
        <v>300</v>
      </c>
    </row>
    <row r="236" s="7" customFormat="1" ht="23.8" customHeight="1" spans="1:6">
      <c r="A236" s="226">
        <v>2110405</v>
      </c>
      <c r="B236" s="69" t="s">
        <v>459</v>
      </c>
      <c r="C236" s="228">
        <f t="shared" si="5"/>
        <v>150</v>
      </c>
      <c r="D236" s="229"/>
      <c r="E236" s="229"/>
      <c r="F236" s="229">
        <v>150</v>
      </c>
    </row>
    <row r="237" s="7" customFormat="1" ht="23.8" customHeight="1" spans="1:6">
      <c r="A237" s="226">
        <v>21105</v>
      </c>
      <c r="B237" s="69" t="s">
        <v>460</v>
      </c>
      <c r="C237" s="228">
        <f t="shared" si="5"/>
        <v>236.7</v>
      </c>
      <c r="D237" s="228"/>
      <c r="E237" s="228">
        <f>SUM(E238:E238)</f>
        <v>136.64</v>
      </c>
      <c r="F237" s="228">
        <f>SUM(F238:F238)</f>
        <v>100.06</v>
      </c>
    </row>
    <row r="238" s="7" customFormat="1" ht="23.8" customHeight="1" spans="1:6">
      <c r="A238" s="226">
        <v>2110501</v>
      </c>
      <c r="B238" s="69" t="s">
        <v>461</v>
      </c>
      <c r="C238" s="228">
        <f t="shared" si="5"/>
        <v>236.7</v>
      </c>
      <c r="D238" s="229"/>
      <c r="E238" s="229">
        <v>136.64</v>
      </c>
      <c r="F238" s="229">
        <v>100.06</v>
      </c>
    </row>
    <row r="239" s="7" customFormat="1" ht="23.8" customHeight="1" spans="1:6">
      <c r="A239" s="226">
        <v>21111</v>
      </c>
      <c r="B239" s="69" t="s">
        <v>462</v>
      </c>
      <c r="C239" s="228">
        <f t="shared" si="5"/>
        <v>87.02</v>
      </c>
      <c r="D239" s="228"/>
      <c r="E239" s="228"/>
      <c r="F239" s="228">
        <f>SUM(F240:F240)</f>
        <v>87.02</v>
      </c>
    </row>
    <row r="240" s="7" customFormat="1" ht="23.8" customHeight="1" spans="1:6">
      <c r="A240" s="226">
        <v>2111103</v>
      </c>
      <c r="B240" s="69" t="s">
        <v>463</v>
      </c>
      <c r="C240" s="228">
        <f t="shared" si="5"/>
        <v>87.02</v>
      </c>
      <c r="D240" s="229"/>
      <c r="E240" s="229"/>
      <c r="F240" s="229">
        <v>87.02</v>
      </c>
    </row>
    <row r="241" s="7" customFormat="1" ht="23.8" customHeight="1" spans="1:6">
      <c r="A241" s="226">
        <v>21113</v>
      </c>
      <c r="B241" s="69" t="s">
        <v>464</v>
      </c>
      <c r="C241" s="228">
        <f t="shared" si="5"/>
        <v>41.52</v>
      </c>
      <c r="D241" s="228"/>
      <c r="E241" s="228"/>
      <c r="F241" s="228">
        <f>SUM(F242)</f>
        <v>41.52</v>
      </c>
    </row>
    <row r="242" s="7" customFormat="1" ht="23.8" customHeight="1" spans="1:6">
      <c r="A242" s="226">
        <v>2111301</v>
      </c>
      <c r="B242" s="69" t="s">
        <v>465</v>
      </c>
      <c r="C242" s="228">
        <f t="shared" si="5"/>
        <v>41.52</v>
      </c>
      <c r="D242" s="229"/>
      <c r="E242" s="229"/>
      <c r="F242" s="229">
        <v>41.52</v>
      </c>
    </row>
    <row r="243" s="7" customFormat="1" ht="23.8" customHeight="1" spans="1:6">
      <c r="A243" s="224">
        <v>212</v>
      </c>
      <c r="B243" s="66" t="s">
        <v>88</v>
      </c>
      <c r="C243" s="228">
        <f>C244+C246</f>
        <v>9754.71</v>
      </c>
      <c r="D243" s="228">
        <f>D244+D246</f>
        <v>4825.71</v>
      </c>
      <c r="E243" s="228"/>
      <c r="F243" s="228">
        <f>F244+F246</f>
        <v>4929</v>
      </c>
    </row>
    <row r="244" s="7" customFormat="1" ht="23.8" customHeight="1" spans="1:6">
      <c r="A244" s="226">
        <v>21201</v>
      </c>
      <c r="B244" s="69" t="s">
        <v>466</v>
      </c>
      <c r="C244" s="228">
        <f t="shared" ref="C244:C269" si="6">D244+E244+F244</f>
        <v>9514.71</v>
      </c>
      <c r="D244" s="228">
        <f>SUM(D245:D245)</f>
        <v>4825.71</v>
      </c>
      <c r="E244" s="228"/>
      <c r="F244" s="228">
        <f>SUM(F245:F245)</f>
        <v>4689</v>
      </c>
    </row>
    <row r="245" s="7" customFormat="1" ht="23.8" customHeight="1" spans="1:6">
      <c r="A245" s="226">
        <v>2120101</v>
      </c>
      <c r="B245" s="69" t="s">
        <v>274</v>
      </c>
      <c r="C245" s="228">
        <f t="shared" si="6"/>
        <v>9514.71</v>
      </c>
      <c r="D245" s="229">
        <v>4825.71</v>
      </c>
      <c r="E245" s="229"/>
      <c r="F245" s="229">
        <v>4689</v>
      </c>
    </row>
    <row r="246" s="7" customFormat="1" ht="23.8" customHeight="1" spans="1:6">
      <c r="A246" s="226">
        <v>21203</v>
      </c>
      <c r="B246" s="69" t="s">
        <v>467</v>
      </c>
      <c r="C246" s="228">
        <f t="shared" si="6"/>
        <v>240</v>
      </c>
      <c r="D246" s="228"/>
      <c r="E246" s="228"/>
      <c r="F246" s="228">
        <f>SUM(F247:F247)</f>
        <v>240</v>
      </c>
    </row>
    <row r="247" s="7" customFormat="1" ht="23.8" customHeight="1" spans="1:6">
      <c r="A247" s="226">
        <v>2120399</v>
      </c>
      <c r="B247" s="69" t="s">
        <v>468</v>
      </c>
      <c r="C247" s="228">
        <f t="shared" si="6"/>
        <v>240</v>
      </c>
      <c r="D247" s="229"/>
      <c r="E247" s="229"/>
      <c r="F247" s="229">
        <v>240</v>
      </c>
    </row>
    <row r="248" s="7" customFormat="1" ht="23.8" customHeight="1" spans="1:6">
      <c r="A248" s="224">
        <v>213</v>
      </c>
      <c r="B248" s="66" t="s">
        <v>90</v>
      </c>
      <c r="C248" s="228">
        <f t="shared" si="6"/>
        <v>71364.6</v>
      </c>
      <c r="D248" s="228">
        <f>D249+D261+D272+D279+D283+D286</f>
        <v>11994.75</v>
      </c>
      <c r="E248" s="228">
        <f>E249+E261+E272+E279+E283+E286</f>
        <v>29176.41</v>
      </c>
      <c r="F248" s="228">
        <f>F249+F261+F272+F279+F283+F286</f>
        <v>30193.44</v>
      </c>
    </row>
    <row r="249" s="7" customFormat="1" ht="23.8" customHeight="1" spans="1:6">
      <c r="A249" s="226">
        <v>21301</v>
      </c>
      <c r="B249" s="69" t="s">
        <v>469</v>
      </c>
      <c r="C249" s="228">
        <f t="shared" si="6"/>
        <v>29301.13</v>
      </c>
      <c r="D249" s="228">
        <f>SUM(D250:D260)</f>
        <v>2817.69</v>
      </c>
      <c r="E249" s="228">
        <f>SUM(E250:E260)</f>
        <v>13348.19</v>
      </c>
      <c r="F249" s="228">
        <f>SUM(F250:F260)</f>
        <v>13135.25</v>
      </c>
    </row>
    <row r="250" s="7" customFormat="1" ht="23.8" customHeight="1" spans="1:6">
      <c r="A250" s="226">
        <v>2130101</v>
      </c>
      <c r="B250" s="69" t="s">
        <v>274</v>
      </c>
      <c r="C250" s="228">
        <f t="shared" si="6"/>
        <v>4685.84</v>
      </c>
      <c r="D250" s="229">
        <v>1967.61</v>
      </c>
      <c r="E250" s="229"/>
      <c r="F250" s="229">
        <v>2718.23</v>
      </c>
    </row>
    <row r="251" s="7" customFormat="1" ht="23.8" customHeight="1" spans="1:6">
      <c r="A251" s="226">
        <v>2130104</v>
      </c>
      <c r="B251" s="69" t="s">
        <v>470</v>
      </c>
      <c r="C251" s="228">
        <f t="shared" si="6"/>
        <v>846.65</v>
      </c>
      <c r="D251" s="229">
        <v>846.65</v>
      </c>
      <c r="E251" s="229"/>
      <c r="F251" s="229"/>
    </row>
    <row r="252" s="7" customFormat="1" ht="23.8" customHeight="1" spans="1:6">
      <c r="A252" s="226">
        <v>2130108</v>
      </c>
      <c r="B252" s="69" t="s">
        <v>471</v>
      </c>
      <c r="C252" s="228">
        <f t="shared" si="6"/>
        <v>438.96</v>
      </c>
      <c r="D252" s="229"/>
      <c r="E252" s="229">
        <v>79.64</v>
      </c>
      <c r="F252" s="229">
        <v>359.32</v>
      </c>
    </row>
    <row r="253" s="7" customFormat="1" ht="23.8" customHeight="1" spans="1:6">
      <c r="A253" s="226">
        <v>2130120</v>
      </c>
      <c r="B253" s="69" t="s">
        <v>472</v>
      </c>
      <c r="C253" s="228">
        <f t="shared" si="6"/>
        <v>6819</v>
      </c>
      <c r="D253" s="229"/>
      <c r="E253" s="229">
        <v>6819</v>
      </c>
      <c r="F253" s="229"/>
    </row>
    <row r="254" s="7" customFormat="1" ht="23.8" customHeight="1" spans="1:6">
      <c r="A254" s="226">
        <v>2130122</v>
      </c>
      <c r="B254" s="69" t="s">
        <v>473</v>
      </c>
      <c r="C254" s="228">
        <f t="shared" si="6"/>
        <v>7859.69</v>
      </c>
      <c r="D254" s="229"/>
      <c r="E254" s="229">
        <v>5738</v>
      </c>
      <c r="F254" s="229">
        <v>2121.69</v>
      </c>
    </row>
    <row r="255" s="7" customFormat="1" ht="23.8" customHeight="1" spans="1:6">
      <c r="A255" s="226">
        <v>2130124</v>
      </c>
      <c r="B255" s="69" t="s">
        <v>474</v>
      </c>
      <c r="C255" s="228">
        <f t="shared" si="6"/>
        <v>1121.95</v>
      </c>
      <c r="D255" s="229">
        <v>3.43</v>
      </c>
      <c r="E255" s="229">
        <v>543</v>
      </c>
      <c r="F255" s="229">
        <v>575.52</v>
      </c>
    </row>
    <row r="256" s="7" customFormat="1" ht="23.8" customHeight="1" spans="1:6">
      <c r="A256" s="226">
        <v>2130126</v>
      </c>
      <c r="B256" s="69" t="s">
        <v>475</v>
      </c>
      <c r="C256" s="228">
        <f t="shared" si="6"/>
        <v>105.57</v>
      </c>
      <c r="D256" s="229"/>
      <c r="E256" s="229"/>
      <c r="F256" s="229">
        <v>105.57</v>
      </c>
    </row>
    <row r="257" s="7" customFormat="1" ht="23.8" customHeight="1" spans="1:6">
      <c r="A257" s="226">
        <v>2130135</v>
      </c>
      <c r="B257" s="69" t="s">
        <v>476</v>
      </c>
      <c r="C257" s="228">
        <f t="shared" si="6"/>
        <v>1416.84</v>
      </c>
      <c r="D257" s="229"/>
      <c r="E257" s="229">
        <v>161.55</v>
      </c>
      <c r="F257" s="229">
        <v>1255.29</v>
      </c>
    </row>
    <row r="258" s="7" customFormat="1" ht="23.8" customHeight="1" spans="1:6">
      <c r="A258" s="226">
        <v>2130152</v>
      </c>
      <c r="B258" s="69" t="s">
        <v>477</v>
      </c>
      <c r="C258" s="228">
        <f t="shared" si="6"/>
        <v>15.58</v>
      </c>
      <c r="D258" s="229"/>
      <c r="E258" s="229"/>
      <c r="F258" s="229">
        <v>15.58</v>
      </c>
    </row>
    <row r="259" s="7" customFormat="1" ht="23.8" customHeight="1" spans="1:6">
      <c r="A259" s="226">
        <v>2130153</v>
      </c>
      <c r="B259" s="69" t="s">
        <v>478</v>
      </c>
      <c r="C259" s="228">
        <f t="shared" si="6"/>
        <v>5199.11</v>
      </c>
      <c r="D259" s="229"/>
      <c r="E259" s="229">
        <v>7</v>
      </c>
      <c r="F259" s="229">
        <v>5192.11</v>
      </c>
    </row>
    <row r="260" s="7" customFormat="1" ht="23.8" customHeight="1" spans="1:6">
      <c r="A260" s="226">
        <v>2130199</v>
      </c>
      <c r="B260" s="69" t="s">
        <v>479</v>
      </c>
      <c r="C260" s="228">
        <f t="shared" si="6"/>
        <v>791.94</v>
      </c>
      <c r="D260" s="229"/>
      <c r="E260" s="229"/>
      <c r="F260" s="229">
        <v>791.94</v>
      </c>
    </row>
    <row r="261" s="7" customFormat="1" ht="23.8" customHeight="1" spans="1:6">
      <c r="A261" s="226">
        <v>21302</v>
      </c>
      <c r="B261" s="69" t="s">
        <v>480</v>
      </c>
      <c r="C261" s="228">
        <f t="shared" si="6"/>
        <v>8451.64</v>
      </c>
      <c r="D261" s="228">
        <f>SUM(D262:D271)</f>
        <v>2222.99</v>
      </c>
      <c r="E261" s="228">
        <f>SUM(E262:E271)</f>
        <v>1888.22</v>
      </c>
      <c r="F261" s="228">
        <f>SUM(F262:F271)</f>
        <v>4340.43</v>
      </c>
    </row>
    <row r="262" s="7" customFormat="1" ht="23.8" customHeight="1" spans="1:6">
      <c r="A262" s="226">
        <v>2130201</v>
      </c>
      <c r="B262" s="69" t="s">
        <v>274</v>
      </c>
      <c r="C262" s="228">
        <f t="shared" si="6"/>
        <v>1276.37</v>
      </c>
      <c r="D262" s="229">
        <v>155.37</v>
      </c>
      <c r="E262" s="229"/>
      <c r="F262" s="229">
        <v>1121</v>
      </c>
    </row>
    <row r="263" s="7" customFormat="1" ht="23.8" customHeight="1" spans="1:6">
      <c r="A263" s="226">
        <v>2130204</v>
      </c>
      <c r="B263" s="69" t="s">
        <v>481</v>
      </c>
      <c r="C263" s="228">
        <f t="shared" si="6"/>
        <v>2067.62</v>
      </c>
      <c r="D263" s="229">
        <v>2067.62</v>
      </c>
      <c r="E263" s="229"/>
      <c r="F263" s="229"/>
    </row>
    <row r="264" s="7" customFormat="1" ht="23.8" customHeight="1" spans="1:6">
      <c r="A264" s="226">
        <v>2130205</v>
      </c>
      <c r="B264" s="69" t="s">
        <v>482</v>
      </c>
      <c r="C264" s="228">
        <f t="shared" si="6"/>
        <v>230</v>
      </c>
      <c r="D264" s="229"/>
      <c r="E264" s="229"/>
      <c r="F264" s="229">
        <v>230</v>
      </c>
    </row>
    <row r="265" s="7" customFormat="1" ht="23.8" customHeight="1" spans="1:6">
      <c r="A265" s="226">
        <v>2130207</v>
      </c>
      <c r="B265" s="69" t="s">
        <v>483</v>
      </c>
      <c r="C265" s="228">
        <f t="shared" si="6"/>
        <v>36.3</v>
      </c>
      <c r="D265" s="229"/>
      <c r="E265" s="229"/>
      <c r="F265" s="229">
        <v>36.3</v>
      </c>
    </row>
    <row r="266" s="7" customFormat="1" ht="23.8" customHeight="1" spans="1:6">
      <c r="A266" s="226">
        <v>2130217</v>
      </c>
      <c r="B266" s="69" t="s">
        <v>484</v>
      </c>
      <c r="C266" s="228">
        <f t="shared" si="6"/>
        <v>160.1</v>
      </c>
      <c r="D266" s="229"/>
      <c r="E266" s="229"/>
      <c r="F266" s="229">
        <v>160.1</v>
      </c>
    </row>
    <row r="267" s="7" customFormat="1" ht="23.8" customHeight="1" spans="1:6">
      <c r="A267" s="226">
        <v>2130221</v>
      </c>
      <c r="B267" s="69" t="s">
        <v>485</v>
      </c>
      <c r="C267" s="228">
        <f t="shared" si="6"/>
        <v>20</v>
      </c>
      <c r="D267" s="229"/>
      <c r="E267" s="229"/>
      <c r="F267" s="229">
        <v>20</v>
      </c>
    </row>
    <row r="268" s="7" customFormat="1" ht="23.8" customHeight="1" spans="1:6">
      <c r="A268" s="226">
        <v>2130234</v>
      </c>
      <c r="B268" s="69" t="s">
        <v>486</v>
      </c>
      <c r="C268" s="228">
        <f t="shared" si="6"/>
        <v>110.38</v>
      </c>
      <c r="D268" s="229"/>
      <c r="E268" s="229">
        <v>30</v>
      </c>
      <c r="F268" s="229">
        <v>80.38</v>
      </c>
    </row>
    <row r="269" s="7" customFormat="1" ht="23.8" customHeight="1" spans="1:6">
      <c r="A269" s="226">
        <v>2130236</v>
      </c>
      <c r="B269" s="69" t="s">
        <v>487</v>
      </c>
      <c r="C269" s="228">
        <f t="shared" si="6"/>
        <v>33</v>
      </c>
      <c r="D269" s="229"/>
      <c r="E269" s="229"/>
      <c r="F269" s="229">
        <v>33</v>
      </c>
    </row>
    <row r="270" s="7" customFormat="1" ht="23.8" customHeight="1" spans="1:6">
      <c r="A270" s="226">
        <v>2130238</v>
      </c>
      <c r="B270" s="69" t="s">
        <v>488</v>
      </c>
      <c r="C270" s="228">
        <f t="shared" ref="C270:C306" si="7">D270+E270+F270</f>
        <v>4417.87</v>
      </c>
      <c r="D270" s="229"/>
      <c r="E270" s="229">
        <v>1858.22</v>
      </c>
      <c r="F270" s="229">
        <v>2559.65</v>
      </c>
    </row>
    <row r="271" s="7" customFormat="1" ht="23.8" customHeight="1" spans="1:6">
      <c r="A271" s="226">
        <v>2130299</v>
      </c>
      <c r="B271" s="69" t="s">
        <v>489</v>
      </c>
      <c r="C271" s="228">
        <f t="shared" si="7"/>
        <v>100</v>
      </c>
      <c r="D271" s="229"/>
      <c r="E271" s="229"/>
      <c r="F271" s="229">
        <v>100</v>
      </c>
    </row>
    <row r="272" s="7" customFormat="1" ht="23.8" customHeight="1" spans="1:6">
      <c r="A272" s="226">
        <v>21303</v>
      </c>
      <c r="B272" s="69" t="s">
        <v>490</v>
      </c>
      <c r="C272" s="228">
        <f t="shared" si="7"/>
        <v>6869.62</v>
      </c>
      <c r="D272" s="228">
        <f>SUM(D273:D278)</f>
        <v>300</v>
      </c>
      <c r="E272" s="228"/>
      <c r="F272" s="228">
        <f>SUM(F273:F278)</f>
        <v>6569.62</v>
      </c>
    </row>
    <row r="273" s="7" customFormat="1" ht="23.8" customHeight="1" spans="1:6">
      <c r="A273" s="226">
        <v>2130301</v>
      </c>
      <c r="B273" s="69" t="s">
        <v>274</v>
      </c>
      <c r="C273" s="228">
        <f t="shared" si="7"/>
        <v>3514</v>
      </c>
      <c r="D273" s="229">
        <v>300</v>
      </c>
      <c r="E273" s="229"/>
      <c r="F273" s="229">
        <v>3214</v>
      </c>
    </row>
    <row r="274" s="7" customFormat="1" ht="23.8" customHeight="1" spans="1:6">
      <c r="A274" s="226">
        <v>2130305</v>
      </c>
      <c r="B274" s="69" t="s">
        <v>491</v>
      </c>
      <c r="C274" s="228">
        <f t="shared" si="7"/>
        <v>2492.8</v>
      </c>
      <c r="D274" s="229"/>
      <c r="E274" s="229"/>
      <c r="F274" s="229">
        <v>2492.8</v>
      </c>
    </row>
    <row r="275" s="7" customFormat="1" ht="23.8" customHeight="1" spans="1:6">
      <c r="A275" s="226">
        <v>2130306</v>
      </c>
      <c r="B275" s="69" t="s">
        <v>492</v>
      </c>
      <c r="C275" s="228">
        <f t="shared" si="7"/>
        <v>30.12</v>
      </c>
      <c r="D275" s="229"/>
      <c r="E275" s="229"/>
      <c r="F275" s="229">
        <v>30.12</v>
      </c>
    </row>
    <row r="276" s="7" customFormat="1" ht="23.8" customHeight="1" spans="1:6">
      <c r="A276" s="226">
        <v>2130311</v>
      </c>
      <c r="B276" s="69" t="s">
        <v>493</v>
      </c>
      <c r="C276" s="228">
        <f t="shared" si="7"/>
        <v>1.5</v>
      </c>
      <c r="D276" s="229"/>
      <c r="E276" s="229"/>
      <c r="F276" s="229">
        <v>1.5</v>
      </c>
    </row>
    <row r="277" s="7" customFormat="1" ht="23.8" customHeight="1" spans="1:6">
      <c r="A277" s="226">
        <v>2130314</v>
      </c>
      <c r="B277" s="69" t="s">
        <v>494</v>
      </c>
      <c r="C277" s="228">
        <f t="shared" si="7"/>
        <v>60</v>
      </c>
      <c r="D277" s="229"/>
      <c r="E277" s="229"/>
      <c r="F277" s="229">
        <v>60</v>
      </c>
    </row>
    <row r="278" s="7" customFormat="1" ht="23.8" customHeight="1" spans="1:6">
      <c r="A278" s="226">
        <v>2130399</v>
      </c>
      <c r="B278" s="69" t="s">
        <v>495</v>
      </c>
      <c r="C278" s="228">
        <f t="shared" si="7"/>
        <v>771.2</v>
      </c>
      <c r="D278" s="229"/>
      <c r="E278" s="229"/>
      <c r="F278" s="229">
        <v>771.2</v>
      </c>
    </row>
    <row r="279" s="7" customFormat="1" ht="23.8" customHeight="1" spans="1:6">
      <c r="A279" s="226">
        <v>21305</v>
      </c>
      <c r="B279" s="69" t="s">
        <v>496</v>
      </c>
      <c r="C279" s="228">
        <f t="shared" si="7"/>
        <v>14611.19</v>
      </c>
      <c r="D279" s="228">
        <f>SUM(D280:D282)</f>
        <v>3640</v>
      </c>
      <c r="E279" s="228">
        <f>SUM(E280:E282)</f>
        <v>7742</v>
      </c>
      <c r="F279" s="228">
        <f>SUM(F280:F282)</f>
        <v>3229.19</v>
      </c>
    </row>
    <row r="280" s="7" customFormat="1" ht="23.8" customHeight="1" spans="1:6">
      <c r="A280" s="226">
        <v>2130504</v>
      </c>
      <c r="B280" s="69" t="s">
        <v>497</v>
      </c>
      <c r="C280" s="228">
        <f t="shared" si="7"/>
        <v>2904.38</v>
      </c>
      <c r="D280" s="229"/>
      <c r="E280" s="229"/>
      <c r="F280" s="229">
        <v>2904.38</v>
      </c>
    </row>
    <row r="281" s="7" customFormat="1" ht="23.8" customHeight="1" spans="1:6">
      <c r="A281" s="226">
        <v>2130505</v>
      </c>
      <c r="B281" s="69" t="s">
        <v>498</v>
      </c>
      <c r="C281" s="228">
        <f t="shared" si="7"/>
        <v>50</v>
      </c>
      <c r="D281" s="229"/>
      <c r="E281" s="229"/>
      <c r="F281" s="229">
        <v>50</v>
      </c>
    </row>
    <row r="282" s="7" customFormat="1" ht="23.8" customHeight="1" spans="1:6">
      <c r="A282" s="226">
        <v>2130599</v>
      </c>
      <c r="B282" s="69" t="s">
        <v>499</v>
      </c>
      <c r="C282" s="228">
        <f t="shared" si="7"/>
        <v>11656.81</v>
      </c>
      <c r="D282" s="229">
        <v>3640</v>
      </c>
      <c r="E282" s="229">
        <v>7742</v>
      </c>
      <c r="F282" s="229">
        <v>274.81</v>
      </c>
    </row>
    <row r="283" s="7" customFormat="1" ht="23.8" customHeight="1" spans="1:6">
      <c r="A283" s="226">
        <v>21307</v>
      </c>
      <c r="B283" s="69" t="s">
        <v>500</v>
      </c>
      <c r="C283" s="228">
        <f t="shared" si="7"/>
        <v>7297.32</v>
      </c>
      <c r="D283" s="228">
        <f>SUM(D284:D285)</f>
        <v>2971.8</v>
      </c>
      <c r="E283" s="228">
        <f>SUM(E284:E285)</f>
        <v>3711</v>
      </c>
      <c r="F283" s="228">
        <f>SUM(F284:F285)</f>
        <v>614.52</v>
      </c>
    </row>
    <row r="284" s="7" customFormat="1" ht="23.8" customHeight="1" spans="1:6">
      <c r="A284" s="226">
        <v>2130701</v>
      </c>
      <c r="B284" s="69" t="s">
        <v>501</v>
      </c>
      <c r="C284" s="228">
        <f t="shared" si="7"/>
        <v>945.52</v>
      </c>
      <c r="D284" s="229"/>
      <c r="E284" s="229">
        <v>331</v>
      </c>
      <c r="F284" s="229">
        <v>614.52</v>
      </c>
    </row>
    <row r="285" s="7" customFormat="1" ht="23.8" customHeight="1" spans="1:6">
      <c r="A285" s="226">
        <v>2130705</v>
      </c>
      <c r="B285" s="69" t="s">
        <v>502</v>
      </c>
      <c r="C285" s="228">
        <f t="shared" si="7"/>
        <v>6351.8</v>
      </c>
      <c r="D285" s="229">
        <v>2971.8</v>
      </c>
      <c r="E285" s="229">
        <v>3380</v>
      </c>
      <c r="F285" s="229"/>
    </row>
    <row r="286" s="7" customFormat="1" ht="23.8" customHeight="1" spans="1:6">
      <c r="A286" s="226">
        <v>21308</v>
      </c>
      <c r="B286" s="69" t="s">
        <v>503</v>
      </c>
      <c r="C286" s="228">
        <f t="shared" si="7"/>
        <v>4833.7</v>
      </c>
      <c r="D286" s="228">
        <f>SUM(D287:D289)</f>
        <v>42.27</v>
      </c>
      <c r="E286" s="228">
        <f>SUM(E287:E289)</f>
        <v>2487</v>
      </c>
      <c r="F286" s="228">
        <f>SUM(F287:F289)</f>
        <v>2304.43</v>
      </c>
    </row>
    <row r="287" s="7" customFormat="1" ht="23.8" customHeight="1" spans="1:6">
      <c r="A287" s="226">
        <v>2130801</v>
      </c>
      <c r="B287" s="69" t="s">
        <v>504</v>
      </c>
      <c r="C287" s="228">
        <f t="shared" si="7"/>
        <v>163.27</v>
      </c>
      <c r="D287" s="229">
        <v>42.27</v>
      </c>
      <c r="E287" s="229"/>
      <c r="F287" s="229">
        <v>121</v>
      </c>
    </row>
    <row r="288" s="7" customFormat="1" ht="23.8" customHeight="1" spans="1:6">
      <c r="A288" s="226">
        <v>2130803</v>
      </c>
      <c r="B288" s="69" t="s">
        <v>505</v>
      </c>
      <c r="C288" s="228">
        <f t="shared" si="7"/>
        <v>2813.19</v>
      </c>
      <c r="D288" s="229"/>
      <c r="E288" s="229">
        <v>1262</v>
      </c>
      <c r="F288" s="229">
        <v>1551.19</v>
      </c>
    </row>
    <row r="289" s="7" customFormat="1" ht="23.8" customHeight="1" spans="1:6">
      <c r="A289" s="226">
        <v>2130899</v>
      </c>
      <c r="B289" s="69" t="s">
        <v>506</v>
      </c>
      <c r="C289" s="228">
        <f t="shared" si="7"/>
        <v>1857.24</v>
      </c>
      <c r="D289" s="229"/>
      <c r="E289" s="229">
        <v>1225</v>
      </c>
      <c r="F289" s="229">
        <v>632.24</v>
      </c>
    </row>
    <row r="290" s="7" customFormat="1" ht="23.8" customHeight="1" spans="1:6">
      <c r="A290" s="224">
        <v>214</v>
      </c>
      <c r="B290" s="66" t="s">
        <v>92</v>
      </c>
      <c r="C290" s="228">
        <f t="shared" si="7"/>
        <v>5380.27</v>
      </c>
      <c r="D290" s="228">
        <f>D291+D296</f>
        <v>1531.02</v>
      </c>
      <c r="E290" s="228"/>
      <c r="F290" s="228">
        <f>F291+F296</f>
        <v>3849.25</v>
      </c>
    </row>
    <row r="291" s="7" customFormat="1" ht="23.8" customHeight="1" spans="1:6">
      <c r="A291" s="226">
        <v>21401</v>
      </c>
      <c r="B291" s="69" t="s">
        <v>507</v>
      </c>
      <c r="C291" s="228">
        <f t="shared" si="7"/>
        <v>4802.04</v>
      </c>
      <c r="D291" s="228">
        <f>SUM(D292:D295)</f>
        <v>1531.02</v>
      </c>
      <c r="E291" s="228"/>
      <c r="F291" s="228">
        <f>SUM(F292:F295)</f>
        <v>3271.02</v>
      </c>
    </row>
    <row r="292" s="7" customFormat="1" ht="23.8" customHeight="1" spans="1:6">
      <c r="A292" s="226">
        <v>2140101</v>
      </c>
      <c r="B292" s="69" t="s">
        <v>274</v>
      </c>
      <c r="C292" s="228">
        <f t="shared" si="7"/>
        <v>1906.02</v>
      </c>
      <c r="D292" s="229">
        <v>1531.02</v>
      </c>
      <c r="E292" s="229"/>
      <c r="F292" s="229">
        <v>375</v>
      </c>
    </row>
    <row r="293" s="7" customFormat="1" ht="23.8" customHeight="1" spans="1:6">
      <c r="A293" s="226">
        <v>2140104</v>
      </c>
      <c r="B293" s="69" t="s">
        <v>508</v>
      </c>
      <c r="C293" s="228">
        <f t="shared" si="7"/>
        <v>2742.24</v>
      </c>
      <c r="D293" s="229"/>
      <c r="E293" s="229"/>
      <c r="F293" s="229">
        <v>2742.24</v>
      </c>
    </row>
    <row r="294" s="7" customFormat="1" ht="23.8" customHeight="1" spans="1:6">
      <c r="A294" s="226">
        <v>2140106</v>
      </c>
      <c r="B294" s="69" t="s">
        <v>509</v>
      </c>
      <c r="C294" s="228">
        <f t="shared" si="7"/>
        <v>37.17</v>
      </c>
      <c r="D294" s="229"/>
      <c r="E294" s="229"/>
      <c r="F294" s="229">
        <v>37.17</v>
      </c>
    </row>
    <row r="295" s="7" customFormat="1" ht="23.8" customHeight="1" spans="1:6">
      <c r="A295" s="226">
        <v>2140199</v>
      </c>
      <c r="B295" s="69" t="s">
        <v>510</v>
      </c>
      <c r="C295" s="228">
        <f t="shared" si="7"/>
        <v>116.61</v>
      </c>
      <c r="D295" s="229"/>
      <c r="E295" s="229"/>
      <c r="F295" s="229">
        <v>116.61</v>
      </c>
    </row>
    <row r="296" s="7" customFormat="1" ht="23.8" customHeight="1" spans="1:6">
      <c r="A296" s="226">
        <v>21499</v>
      </c>
      <c r="B296" s="69" t="s">
        <v>511</v>
      </c>
      <c r="C296" s="228">
        <f t="shared" si="7"/>
        <v>578.23</v>
      </c>
      <c r="D296" s="228"/>
      <c r="E296" s="228"/>
      <c r="F296" s="228">
        <f>SUM(F297:F297)</f>
        <v>578.23</v>
      </c>
    </row>
    <row r="297" s="7" customFormat="1" ht="23.8" customHeight="1" spans="1:6">
      <c r="A297" s="226">
        <v>2149901</v>
      </c>
      <c r="B297" s="69" t="s">
        <v>512</v>
      </c>
      <c r="C297" s="228">
        <f t="shared" si="7"/>
        <v>578.23</v>
      </c>
      <c r="D297" s="229"/>
      <c r="E297" s="229"/>
      <c r="F297" s="229">
        <v>578.23</v>
      </c>
    </row>
    <row r="298" s="7" customFormat="1" ht="23.8" customHeight="1" spans="1:6">
      <c r="A298" s="224">
        <v>215</v>
      </c>
      <c r="B298" s="66" t="s">
        <v>94</v>
      </c>
      <c r="C298" s="228">
        <f>C299+C301+C304</f>
        <v>500.9</v>
      </c>
      <c r="D298" s="228">
        <f>D299+D301+D304</f>
        <v>322.14</v>
      </c>
      <c r="E298" s="228"/>
      <c r="F298" s="228">
        <f>F299+F301+F304</f>
        <v>178.76</v>
      </c>
    </row>
    <row r="299" s="7" customFormat="1" ht="23.8" customHeight="1" spans="1:6">
      <c r="A299" s="226">
        <v>21502</v>
      </c>
      <c r="B299" s="69" t="s">
        <v>513</v>
      </c>
      <c r="C299" s="228">
        <f t="shared" ref="C299:C305" si="8">D299+E299+F299</f>
        <v>100.76</v>
      </c>
      <c r="D299" s="228"/>
      <c r="E299" s="228"/>
      <c r="F299" s="228">
        <f>SUM(F300:F300)</f>
        <v>100.76</v>
      </c>
    </row>
    <row r="300" s="7" customFormat="1" ht="23.8" customHeight="1" spans="1:6">
      <c r="A300" s="226">
        <v>2150299</v>
      </c>
      <c r="B300" s="69" t="s">
        <v>514</v>
      </c>
      <c r="C300" s="228">
        <f t="shared" si="8"/>
        <v>100.76</v>
      </c>
      <c r="D300" s="229"/>
      <c r="E300" s="229"/>
      <c r="F300" s="229">
        <v>100.76</v>
      </c>
    </row>
    <row r="301" s="7" customFormat="1" ht="23.8" customHeight="1" spans="1:6">
      <c r="A301" s="226">
        <v>21505</v>
      </c>
      <c r="B301" s="69" t="s">
        <v>515</v>
      </c>
      <c r="C301" s="228">
        <f t="shared" si="8"/>
        <v>352.14</v>
      </c>
      <c r="D301" s="228">
        <f>SUM(D302:D303)</f>
        <v>322.14</v>
      </c>
      <c r="E301" s="228"/>
      <c r="F301" s="228">
        <f>SUM(F302:F303)</f>
        <v>30</v>
      </c>
    </row>
    <row r="302" s="7" customFormat="1" ht="23.8" customHeight="1" spans="1:6">
      <c r="A302" s="226">
        <v>2150501</v>
      </c>
      <c r="B302" s="69" t="s">
        <v>274</v>
      </c>
      <c r="C302" s="228">
        <f t="shared" si="8"/>
        <v>322.14</v>
      </c>
      <c r="D302" s="229">
        <v>322.14</v>
      </c>
      <c r="E302" s="229"/>
      <c r="F302" s="229"/>
    </row>
    <row r="303" s="7" customFormat="1" ht="23.8" customHeight="1" spans="1:6">
      <c r="A303" s="226">
        <v>2150517</v>
      </c>
      <c r="B303" s="69" t="s">
        <v>516</v>
      </c>
      <c r="C303" s="228">
        <f t="shared" si="8"/>
        <v>30</v>
      </c>
      <c r="D303" s="229"/>
      <c r="E303" s="229"/>
      <c r="F303" s="229">
        <v>30</v>
      </c>
    </row>
    <row r="304" s="7" customFormat="1" ht="23.8" customHeight="1" spans="1:6">
      <c r="A304" s="226">
        <v>21508</v>
      </c>
      <c r="B304" s="69" t="s">
        <v>517</v>
      </c>
      <c r="C304" s="228">
        <f t="shared" si="8"/>
        <v>48</v>
      </c>
      <c r="D304" s="228"/>
      <c r="E304" s="228"/>
      <c r="F304" s="228">
        <f>SUM(F305:F305)</f>
        <v>48</v>
      </c>
    </row>
    <row r="305" s="7" customFormat="1" ht="23.8" customHeight="1" spans="1:6">
      <c r="A305" s="226">
        <v>2150805</v>
      </c>
      <c r="B305" s="69" t="s">
        <v>518</v>
      </c>
      <c r="C305" s="228">
        <f t="shared" si="8"/>
        <v>48</v>
      </c>
      <c r="D305" s="229"/>
      <c r="E305" s="229"/>
      <c r="F305" s="229">
        <v>48</v>
      </c>
    </row>
    <row r="306" s="7" customFormat="1" ht="23.8" customHeight="1" spans="1:6">
      <c r="A306" s="224">
        <v>216</v>
      </c>
      <c r="B306" s="66" t="s">
        <v>96</v>
      </c>
      <c r="C306" s="228">
        <f>C307</f>
        <v>500.67</v>
      </c>
      <c r="D306" s="228">
        <f>D307</f>
        <v>121.67</v>
      </c>
      <c r="E306" s="228">
        <f>E307</f>
        <v>94</v>
      </c>
      <c r="F306" s="228">
        <f>F307</f>
        <v>285</v>
      </c>
    </row>
    <row r="307" s="7" customFormat="1" ht="23.8" customHeight="1" spans="1:6">
      <c r="A307" s="226">
        <v>21602</v>
      </c>
      <c r="B307" s="69" t="s">
        <v>519</v>
      </c>
      <c r="C307" s="228">
        <f>D307+E307+F307</f>
        <v>500.67</v>
      </c>
      <c r="D307" s="228">
        <f>SUM(D308:D310)</f>
        <v>121.67</v>
      </c>
      <c r="E307" s="228">
        <f>SUM(E308:E310)</f>
        <v>94</v>
      </c>
      <c r="F307" s="228">
        <f>SUM(F308:F310)</f>
        <v>285</v>
      </c>
    </row>
    <row r="308" s="7" customFormat="1" ht="23.8" customHeight="1" spans="1:6">
      <c r="A308" s="226">
        <v>2160201</v>
      </c>
      <c r="B308" s="69" t="s">
        <v>274</v>
      </c>
      <c r="C308" s="228">
        <f>D308+E308+F308</f>
        <v>121.67</v>
      </c>
      <c r="D308" s="229">
        <v>121.67</v>
      </c>
      <c r="E308" s="229"/>
      <c r="F308" s="229"/>
    </row>
    <row r="309" s="7" customFormat="1" ht="23.8" customHeight="1" spans="1:6">
      <c r="A309" s="226">
        <v>2160202</v>
      </c>
      <c r="B309" s="69" t="s">
        <v>297</v>
      </c>
      <c r="C309" s="228">
        <f>D309+E309+F309</f>
        <v>182</v>
      </c>
      <c r="D309" s="229"/>
      <c r="E309" s="229"/>
      <c r="F309" s="229">
        <v>182</v>
      </c>
    </row>
    <row r="310" s="7" customFormat="1" ht="23.8" customHeight="1" spans="1:6">
      <c r="A310" s="226">
        <v>2160299</v>
      </c>
      <c r="B310" s="69" t="s">
        <v>520</v>
      </c>
      <c r="C310" s="228">
        <f>D310+E310+F310</f>
        <v>197</v>
      </c>
      <c r="D310" s="229"/>
      <c r="E310" s="229">
        <v>94</v>
      </c>
      <c r="F310" s="229">
        <v>103</v>
      </c>
    </row>
    <row r="311" s="7" customFormat="1" ht="23.8" customHeight="1" spans="1:6">
      <c r="A311" s="224">
        <v>217</v>
      </c>
      <c r="B311" s="66" t="s">
        <v>98</v>
      </c>
      <c r="C311" s="228">
        <f>C312</f>
        <v>57.58</v>
      </c>
      <c r="D311" s="228">
        <f>D312</f>
        <v>57.58</v>
      </c>
      <c r="E311" s="228"/>
      <c r="F311" s="228"/>
    </row>
    <row r="312" s="7" customFormat="1" ht="23.8" customHeight="1" spans="1:6">
      <c r="A312" s="226">
        <v>21701</v>
      </c>
      <c r="B312" s="69" t="s">
        <v>521</v>
      </c>
      <c r="C312" s="228">
        <f>D312+E312+F312</f>
        <v>57.58</v>
      </c>
      <c r="D312" s="228">
        <f>SUM(D313)</f>
        <v>57.58</v>
      </c>
      <c r="E312" s="228"/>
      <c r="F312" s="228"/>
    </row>
    <row r="313" s="7" customFormat="1" ht="23.8" customHeight="1" spans="1:6">
      <c r="A313" s="226">
        <v>2170101</v>
      </c>
      <c r="B313" s="69" t="s">
        <v>274</v>
      </c>
      <c r="C313" s="228">
        <f>D313+E313+F313</f>
        <v>57.58</v>
      </c>
      <c r="D313" s="229">
        <v>57.58</v>
      </c>
      <c r="E313" s="229"/>
      <c r="F313" s="229"/>
    </row>
    <row r="314" s="7" customFormat="1" ht="23.8" customHeight="1" spans="1:6">
      <c r="A314" s="224">
        <v>220</v>
      </c>
      <c r="B314" s="66" t="s">
        <v>100</v>
      </c>
      <c r="C314" s="228">
        <f>C315+C318</f>
        <v>1575.38</v>
      </c>
      <c r="D314" s="228">
        <f>D315+D318</f>
        <v>583.3</v>
      </c>
      <c r="E314" s="228"/>
      <c r="F314" s="228">
        <f>F315+F318</f>
        <v>992.08</v>
      </c>
    </row>
    <row r="315" s="7" customFormat="1" ht="23.8" customHeight="1" spans="1:6">
      <c r="A315" s="226">
        <v>22001</v>
      </c>
      <c r="B315" s="69" t="s">
        <v>522</v>
      </c>
      <c r="C315" s="228">
        <f>D315+E315+F315</f>
        <v>1560.38</v>
      </c>
      <c r="D315" s="228">
        <f>SUM(D316:D317)</f>
        <v>568.3</v>
      </c>
      <c r="E315" s="228"/>
      <c r="F315" s="228">
        <f>SUM(F316:F317)</f>
        <v>992.08</v>
      </c>
    </row>
    <row r="316" s="7" customFormat="1" ht="23.8" customHeight="1" spans="1:6">
      <c r="A316" s="226">
        <v>2200101</v>
      </c>
      <c r="B316" s="69" t="s">
        <v>274</v>
      </c>
      <c r="C316" s="228">
        <f>D316+E316+F316</f>
        <v>928.3</v>
      </c>
      <c r="D316" s="229">
        <v>568.3</v>
      </c>
      <c r="E316" s="229"/>
      <c r="F316" s="229">
        <v>360</v>
      </c>
    </row>
    <row r="317" s="7" customFormat="1" ht="23.8" customHeight="1" spans="1:6">
      <c r="A317" s="226">
        <v>2200106</v>
      </c>
      <c r="B317" s="69" t="s">
        <v>523</v>
      </c>
      <c r="C317" s="228">
        <f>D317+E317+F317</f>
        <v>632.08</v>
      </c>
      <c r="D317" s="229"/>
      <c r="E317" s="229"/>
      <c r="F317" s="229">
        <v>632.08</v>
      </c>
    </row>
    <row r="318" s="7" customFormat="1" ht="23.8" customHeight="1" spans="1:6">
      <c r="A318" s="226">
        <v>22005</v>
      </c>
      <c r="B318" s="69" t="s">
        <v>524</v>
      </c>
      <c r="C318" s="228">
        <f>D318+E318+F318</f>
        <v>15</v>
      </c>
      <c r="D318" s="228">
        <f>SUM(D319:D319)</f>
        <v>15</v>
      </c>
      <c r="E318" s="228"/>
      <c r="F318" s="228"/>
    </row>
    <row r="319" s="7" customFormat="1" ht="23.8" customHeight="1" spans="1:6">
      <c r="A319" s="226">
        <v>2200501</v>
      </c>
      <c r="B319" s="69" t="s">
        <v>274</v>
      </c>
      <c r="C319" s="228">
        <f>D319+E319+F319</f>
        <v>15</v>
      </c>
      <c r="D319" s="229">
        <v>15</v>
      </c>
      <c r="E319" s="229"/>
      <c r="F319" s="229"/>
    </row>
    <row r="320" s="7" customFormat="1" ht="23.8" customHeight="1" spans="1:6">
      <c r="A320" s="224">
        <v>221</v>
      </c>
      <c r="B320" s="66" t="s">
        <v>102</v>
      </c>
      <c r="C320" s="228">
        <f t="shared" ref="C320:F320" si="9">C321+C324</f>
        <v>7685.45</v>
      </c>
      <c r="D320" s="228">
        <f t="shared" si="9"/>
        <v>7400.78</v>
      </c>
      <c r="E320" s="228"/>
      <c r="F320" s="228">
        <f t="shared" si="9"/>
        <v>284.67</v>
      </c>
    </row>
    <row r="321" s="7" customFormat="1" ht="23.8" customHeight="1" spans="1:6">
      <c r="A321" s="226">
        <v>22101</v>
      </c>
      <c r="B321" s="69" t="s">
        <v>525</v>
      </c>
      <c r="C321" s="228">
        <f>D321+E321+F321</f>
        <v>284.67</v>
      </c>
      <c r="D321" s="228"/>
      <c r="E321" s="228"/>
      <c r="F321" s="228">
        <f>SUM(F322:F323)</f>
        <v>284.67</v>
      </c>
    </row>
    <row r="322" s="7" customFormat="1" ht="23.8" customHeight="1" spans="1:6">
      <c r="A322" s="226">
        <v>2210105</v>
      </c>
      <c r="B322" s="69" t="s">
        <v>526</v>
      </c>
      <c r="C322" s="228">
        <f>D322+E322+F322</f>
        <v>129.92</v>
      </c>
      <c r="D322" s="229"/>
      <c r="E322" s="229"/>
      <c r="F322" s="229">
        <v>129.92</v>
      </c>
    </row>
    <row r="323" s="7" customFormat="1" ht="23.8" customHeight="1" spans="1:6">
      <c r="A323" s="226">
        <v>2210111</v>
      </c>
      <c r="B323" s="69" t="s">
        <v>527</v>
      </c>
      <c r="C323" s="228">
        <f>D323+E323+F323</f>
        <v>154.75</v>
      </c>
      <c r="D323" s="229"/>
      <c r="E323" s="229"/>
      <c r="F323" s="229">
        <v>154.75</v>
      </c>
    </row>
    <row r="324" s="7" customFormat="1" ht="23.8" customHeight="1" spans="1:6">
      <c r="A324" s="226">
        <v>22102</v>
      </c>
      <c r="B324" s="69" t="s">
        <v>528</v>
      </c>
      <c r="C324" s="228">
        <f>D324+E324+F324</f>
        <v>7400.78</v>
      </c>
      <c r="D324" s="228">
        <f>SUM(D325:D325)</f>
        <v>7400.78</v>
      </c>
      <c r="E324" s="228"/>
      <c r="F324" s="228"/>
    </row>
    <row r="325" s="7" customFormat="1" ht="23.8" customHeight="1" spans="1:6">
      <c r="A325" s="226">
        <v>2210201</v>
      </c>
      <c r="B325" s="69" t="s">
        <v>529</v>
      </c>
      <c r="C325" s="228">
        <f>D325+E325+F325</f>
        <v>7400.78</v>
      </c>
      <c r="D325" s="229">
        <v>7400.78</v>
      </c>
      <c r="E325" s="228"/>
      <c r="F325" s="228"/>
    </row>
    <row r="326" s="7" customFormat="1" ht="23.8" customHeight="1" spans="1:6">
      <c r="A326" s="224">
        <v>222</v>
      </c>
      <c r="B326" s="66" t="s">
        <v>104</v>
      </c>
      <c r="C326" s="228">
        <f>C327</f>
        <v>1050.92</v>
      </c>
      <c r="D326" s="228"/>
      <c r="E326" s="228"/>
      <c r="F326" s="228">
        <f>F327</f>
        <v>1050.92</v>
      </c>
    </row>
    <row r="327" s="7" customFormat="1" ht="23.8" customHeight="1" spans="1:6">
      <c r="A327" s="226">
        <v>22201</v>
      </c>
      <c r="B327" s="69" t="s">
        <v>530</v>
      </c>
      <c r="C327" s="228">
        <f>D327+E327+F327</f>
        <v>1050.92</v>
      </c>
      <c r="D327" s="228"/>
      <c r="E327" s="228"/>
      <c r="F327" s="228">
        <f>SUM(F328:F328)</f>
        <v>1050.92</v>
      </c>
    </row>
    <row r="328" s="7" customFormat="1" ht="24.5" customHeight="1" spans="1:6">
      <c r="A328" s="226">
        <v>2220199</v>
      </c>
      <c r="B328" s="69" t="s">
        <v>531</v>
      </c>
      <c r="C328" s="228">
        <f>D328+E328+F328</f>
        <v>1050.92</v>
      </c>
      <c r="D328" s="229"/>
      <c r="E328" s="228"/>
      <c r="F328" s="229">
        <v>1050.92</v>
      </c>
    </row>
    <row r="329" s="7" customFormat="1" ht="24.5" customHeight="1" spans="1:6">
      <c r="A329" s="224">
        <v>224</v>
      </c>
      <c r="B329" s="66" t="s">
        <v>106</v>
      </c>
      <c r="C329" s="228">
        <f>C330+C334+C337+C339+C341</f>
        <v>5711.81</v>
      </c>
      <c r="D329" s="228">
        <f>D330+D334+D337+D339+D341</f>
        <v>1181.19</v>
      </c>
      <c r="E329" s="228">
        <f>E330+E334+E337+E339+E341</f>
        <v>2400</v>
      </c>
      <c r="F329" s="228">
        <f>F330+F334+F337+F339+F341</f>
        <v>2130.62</v>
      </c>
    </row>
    <row r="330" s="7" customFormat="1" ht="24.5" customHeight="1" spans="1:6">
      <c r="A330" s="226">
        <v>22401</v>
      </c>
      <c r="B330" s="69" t="s">
        <v>532</v>
      </c>
      <c r="C330" s="228">
        <f t="shared" ref="C330:C346" si="10">D330+E330+F330</f>
        <v>2958.01</v>
      </c>
      <c r="D330" s="228">
        <f>SUM(D331:D333)</f>
        <v>483.97</v>
      </c>
      <c r="E330" s="228">
        <f>SUM(E331:E333)</f>
        <v>2400</v>
      </c>
      <c r="F330" s="228">
        <f>SUM(F331:F333)</f>
        <v>74.04</v>
      </c>
    </row>
    <row r="331" s="7" customFormat="1" ht="24.5" customHeight="1" spans="1:6">
      <c r="A331" s="226">
        <v>2240101</v>
      </c>
      <c r="B331" s="69" t="s">
        <v>274</v>
      </c>
      <c r="C331" s="228">
        <f t="shared" si="10"/>
        <v>483.97</v>
      </c>
      <c r="D331" s="229">
        <v>483.97</v>
      </c>
      <c r="E331" s="229"/>
      <c r="F331" s="229"/>
    </row>
    <row r="332" s="7" customFormat="1" ht="24.5" customHeight="1" spans="1:6">
      <c r="A332" s="226">
        <v>2240108</v>
      </c>
      <c r="B332" s="69" t="s">
        <v>533</v>
      </c>
      <c r="C332" s="228">
        <f t="shared" si="10"/>
        <v>2400</v>
      </c>
      <c r="D332" s="229"/>
      <c r="E332" s="229">
        <v>2400</v>
      </c>
      <c r="F332" s="229"/>
    </row>
    <row r="333" s="7" customFormat="1" ht="24.5" customHeight="1" spans="1:6">
      <c r="A333" s="226">
        <v>2240109</v>
      </c>
      <c r="B333" s="69" t="s">
        <v>534</v>
      </c>
      <c r="C333" s="228">
        <f t="shared" si="10"/>
        <v>74.04</v>
      </c>
      <c r="D333" s="229"/>
      <c r="E333" s="229"/>
      <c r="F333" s="229">
        <v>74.04</v>
      </c>
    </row>
    <row r="334" s="7" customFormat="1" ht="24.5" customHeight="1" spans="1:6">
      <c r="A334" s="226">
        <v>22402</v>
      </c>
      <c r="B334" s="69" t="s">
        <v>535</v>
      </c>
      <c r="C334" s="228">
        <f t="shared" si="10"/>
        <v>921.31</v>
      </c>
      <c r="D334" s="228">
        <f>SUM(D335:D336)</f>
        <v>624.04</v>
      </c>
      <c r="E334" s="228"/>
      <c r="F334" s="228">
        <f>SUM(F335:F336)</f>
        <v>297.27</v>
      </c>
    </row>
    <row r="335" s="7" customFormat="1" ht="24.5" customHeight="1" spans="1:6">
      <c r="A335" s="226">
        <v>2240201</v>
      </c>
      <c r="B335" s="69" t="s">
        <v>274</v>
      </c>
      <c r="C335" s="228">
        <f t="shared" si="10"/>
        <v>754.72</v>
      </c>
      <c r="D335" s="229">
        <v>545.56</v>
      </c>
      <c r="E335" s="229"/>
      <c r="F335" s="229">
        <v>209.16</v>
      </c>
    </row>
    <row r="336" s="7" customFormat="1" ht="24.5" customHeight="1" spans="1:6">
      <c r="A336" s="226">
        <v>2240204</v>
      </c>
      <c r="B336" s="69" t="s">
        <v>536</v>
      </c>
      <c r="C336" s="228">
        <f t="shared" si="10"/>
        <v>166.59</v>
      </c>
      <c r="D336" s="229">
        <v>78.48</v>
      </c>
      <c r="E336" s="229"/>
      <c r="F336" s="229">
        <v>88.11</v>
      </c>
    </row>
    <row r="337" s="7" customFormat="1" ht="24.5" customHeight="1" spans="1:6">
      <c r="A337" s="226">
        <v>22405</v>
      </c>
      <c r="B337" s="69" t="s">
        <v>537</v>
      </c>
      <c r="C337" s="228">
        <f t="shared" si="10"/>
        <v>73.18</v>
      </c>
      <c r="D337" s="228">
        <f>SUM(D338:D338)</f>
        <v>73.18</v>
      </c>
      <c r="E337" s="228"/>
      <c r="F337" s="228"/>
    </row>
    <row r="338" s="7" customFormat="1" ht="24.5" customHeight="1" spans="1:6">
      <c r="A338" s="226">
        <v>2240501</v>
      </c>
      <c r="B338" s="69" t="s">
        <v>274</v>
      </c>
      <c r="C338" s="228">
        <f t="shared" si="10"/>
        <v>73.18</v>
      </c>
      <c r="D338" s="229">
        <v>73.18</v>
      </c>
      <c r="E338" s="229"/>
      <c r="F338" s="229"/>
    </row>
    <row r="339" s="7" customFormat="1" ht="24.5" customHeight="1" spans="1:6">
      <c r="A339" s="226">
        <v>22406</v>
      </c>
      <c r="B339" s="69" t="s">
        <v>538</v>
      </c>
      <c r="C339" s="228">
        <f t="shared" si="10"/>
        <v>1659.31</v>
      </c>
      <c r="D339" s="228"/>
      <c r="E339" s="228"/>
      <c r="F339" s="228">
        <f>SUM(F340:F340)</f>
        <v>1659.31</v>
      </c>
    </row>
    <row r="340" s="7" customFormat="1" ht="24.5" customHeight="1" spans="1:6">
      <c r="A340" s="226">
        <v>2240601</v>
      </c>
      <c r="B340" s="69" t="s">
        <v>539</v>
      </c>
      <c r="C340" s="228">
        <f t="shared" si="10"/>
        <v>1659.31</v>
      </c>
      <c r="D340" s="229"/>
      <c r="E340" s="229"/>
      <c r="F340" s="229">
        <v>1659.31</v>
      </c>
    </row>
    <row r="341" s="7" customFormat="1" ht="24.5" customHeight="1" spans="1:6">
      <c r="A341" s="226">
        <v>22407</v>
      </c>
      <c r="B341" s="69" t="s">
        <v>540</v>
      </c>
      <c r="C341" s="228">
        <f t="shared" si="10"/>
        <v>100</v>
      </c>
      <c r="D341" s="228"/>
      <c r="E341" s="228"/>
      <c r="F341" s="228">
        <f>SUM(F342:F342)</f>
        <v>100</v>
      </c>
    </row>
    <row r="342" s="7" customFormat="1" ht="24.5" customHeight="1" spans="1:6">
      <c r="A342" s="226">
        <v>2240799</v>
      </c>
      <c r="B342" s="69" t="s">
        <v>541</v>
      </c>
      <c r="C342" s="228">
        <f t="shared" si="10"/>
        <v>100</v>
      </c>
      <c r="D342" s="229"/>
      <c r="E342" s="229"/>
      <c r="F342" s="229">
        <v>100</v>
      </c>
    </row>
    <row r="343" s="7" customFormat="1" ht="24.5" customHeight="1" spans="1:6">
      <c r="A343" s="224">
        <v>227</v>
      </c>
      <c r="B343" s="66" t="s">
        <v>108</v>
      </c>
      <c r="C343" s="228">
        <f t="shared" si="10"/>
        <v>1600</v>
      </c>
      <c r="D343" s="228">
        <v>1600</v>
      </c>
      <c r="E343" s="228"/>
      <c r="F343" s="228"/>
    </row>
    <row r="344" s="7" customFormat="1" ht="24.5" customHeight="1" spans="1:6">
      <c r="A344" s="224">
        <v>229</v>
      </c>
      <c r="B344" s="66" t="s">
        <v>110</v>
      </c>
      <c r="C344" s="228">
        <f t="shared" si="10"/>
        <v>15088.12</v>
      </c>
      <c r="D344" s="228">
        <f>D345+D346</f>
        <v>13906.19</v>
      </c>
      <c r="E344" s="228">
        <f>E345+E346</f>
        <v>80</v>
      </c>
      <c r="F344" s="228">
        <f>F345+F346</f>
        <v>1101.93</v>
      </c>
    </row>
    <row r="345" s="7" customFormat="1" ht="24.5" customHeight="1" spans="1:6">
      <c r="A345" s="226">
        <v>22902</v>
      </c>
      <c r="B345" s="69" t="s">
        <v>542</v>
      </c>
      <c r="C345" s="228">
        <f t="shared" si="10"/>
        <v>13906.19</v>
      </c>
      <c r="D345" s="228">
        <v>13906.19</v>
      </c>
      <c r="E345" s="228"/>
      <c r="F345" s="228"/>
    </row>
    <row r="346" s="7" customFormat="1" ht="24.5" customHeight="1" spans="1:6">
      <c r="A346" s="226">
        <v>22999</v>
      </c>
      <c r="B346" s="69" t="s">
        <v>205</v>
      </c>
      <c r="C346" s="228">
        <f t="shared" si="10"/>
        <v>1181.93</v>
      </c>
      <c r="D346" s="228"/>
      <c r="E346" s="228">
        <v>80</v>
      </c>
      <c r="F346" s="228">
        <v>1101.93</v>
      </c>
    </row>
    <row r="347" s="7" customFormat="1" ht="24.5" customHeight="1" spans="1:6">
      <c r="A347" s="224">
        <v>232</v>
      </c>
      <c r="B347" s="66" t="s">
        <v>114</v>
      </c>
      <c r="C347" s="228">
        <f>C348</f>
        <v>3991</v>
      </c>
      <c r="D347" s="228">
        <f>D348</f>
        <v>3991</v>
      </c>
      <c r="E347" s="228"/>
      <c r="F347" s="228"/>
    </row>
    <row r="348" s="7" customFormat="1" ht="24.5" customHeight="1" spans="1:6">
      <c r="A348" s="226">
        <v>23203</v>
      </c>
      <c r="B348" s="69" t="s">
        <v>543</v>
      </c>
      <c r="C348" s="228">
        <f t="shared" ref="C348:C353" si="11">D348+E348+F348</f>
        <v>3991</v>
      </c>
      <c r="D348" s="228">
        <f>SUM(D349:D351)</f>
        <v>3991</v>
      </c>
      <c r="E348" s="228"/>
      <c r="F348" s="228"/>
    </row>
    <row r="349" s="7" customFormat="1" ht="24.5" customHeight="1" spans="1:6">
      <c r="A349" s="226">
        <v>2320301</v>
      </c>
      <c r="B349" s="69" t="s">
        <v>544</v>
      </c>
      <c r="C349" s="228">
        <f t="shared" si="11"/>
        <v>3043</v>
      </c>
      <c r="D349" s="229">
        <v>3043</v>
      </c>
      <c r="E349" s="229"/>
      <c r="F349" s="229"/>
    </row>
    <row r="350" s="7" customFormat="1" ht="24.5" customHeight="1" spans="1:6">
      <c r="A350" s="226">
        <v>2320302</v>
      </c>
      <c r="B350" s="69" t="s">
        <v>545</v>
      </c>
      <c r="C350" s="228">
        <f t="shared" si="11"/>
        <v>200</v>
      </c>
      <c r="D350" s="229">
        <v>200</v>
      </c>
      <c r="E350" s="229"/>
      <c r="F350" s="229"/>
    </row>
    <row r="351" s="7" customFormat="1" ht="24.5" customHeight="1" spans="1:6">
      <c r="A351" s="226">
        <v>2320399</v>
      </c>
      <c r="B351" s="69" t="s">
        <v>546</v>
      </c>
      <c r="C351" s="228">
        <f t="shared" si="11"/>
        <v>748</v>
      </c>
      <c r="D351" s="229">
        <v>748</v>
      </c>
      <c r="E351" s="229"/>
      <c r="F351" s="229"/>
    </row>
    <row r="352" s="7" customFormat="1" ht="24.5" customHeight="1" spans="1:6">
      <c r="A352" s="224">
        <v>233</v>
      </c>
      <c r="B352" s="66" t="s">
        <v>270</v>
      </c>
      <c r="C352" s="228">
        <f t="shared" si="11"/>
        <v>1</v>
      </c>
      <c r="D352" s="228">
        <f>SUM(D353:D353)</f>
        <v>1</v>
      </c>
      <c r="E352" s="228"/>
      <c r="F352" s="228"/>
    </row>
    <row r="353" s="7" customFormat="1" ht="24.5" customHeight="1" spans="1:6">
      <c r="A353" s="226">
        <v>23303</v>
      </c>
      <c r="B353" s="69" t="s">
        <v>547</v>
      </c>
      <c r="C353" s="228">
        <f t="shared" si="11"/>
        <v>1</v>
      </c>
      <c r="D353" s="229">
        <v>1</v>
      </c>
      <c r="E353" s="228"/>
      <c r="F353" s="228"/>
    </row>
  </sheetData>
  <autoFilter xmlns:etc="http://www.wps.cn/officeDocument/2017/etCustomData" ref="A3:F353" etc:filterBottomFollowUsedRange="0">
    <extLst/>
  </autoFilter>
  <mergeCells count="3">
    <mergeCell ref="A1:F1"/>
    <mergeCell ref="A2:F2"/>
    <mergeCell ref="A4:B4"/>
  </mergeCells>
  <pageMargins left="0.590277777777778" right="0.590277777777778" top="0.511805555555556" bottom="0.550694444444444" header="0.298611111111111" footer="0.314583333333333"/>
  <pageSetup paperSize="9" scale="99" fitToHeight="0" orientation="portrait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pageSetUpPr fitToPage="1"/>
  </sheetPr>
  <dimension ref="A1:F85"/>
  <sheetViews>
    <sheetView view="pageBreakPreview" zoomScaleNormal="100" topLeftCell="A66" workbookViewId="0">
      <selection activeCell="A85" sqref="$A61:$XFD85"/>
    </sheetView>
  </sheetViews>
  <sheetFormatPr defaultColWidth="10.9166666666667" defaultRowHeight="15.6" customHeight="1" outlineLevelCol="5"/>
  <cols>
    <col min="1" max="1" width="9.75833333333333" style="181" customWidth="1"/>
    <col min="2" max="2" width="38.375" style="181" customWidth="1"/>
    <col min="3" max="3" width="8.725" style="181" customWidth="1"/>
    <col min="4" max="4" width="12.375" style="182" customWidth="1"/>
    <col min="5" max="5" width="11.375" style="183" customWidth="1"/>
    <col min="6" max="6" width="9.375" style="184" customWidth="1"/>
    <col min="7" max="7" width="10.9166666666667" style="181" customWidth="1"/>
    <col min="8" max="254" width="10.9166666666667" style="181"/>
    <col min="255" max="255" width="9.225" style="181" customWidth="1"/>
    <col min="256" max="256" width="32.85" style="181" customWidth="1"/>
    <col min="257" max="258" width="25.5416666666667" style="181" customWidth="1"/>
    <col min="259" max="510" width="10.9166666666667" style="181"/>
    <col min="511" max="511" width="9.225" style="181" customWidth="1"/>
    <col min="512" max="512" width="32.85" style="181" customWidth="1"/>
    <col min="513" max="514" width="25.5416666666667" style="181" customWidth="1"/>
    <col min="515" max="766" width="10.9166666666667" style="181"/>
    <col min="767" max="767" width="9.225" style="181" customWidth="1"/>
    <col min="768" max="768" width="32.85" style="181" customWidth="1"/>
    <col min="769" max="770" width="25.5416666666667" style="181" customWidth="1"/>
    <col min="771" max="1022" width="10.9166666666667" style="181"/>
    <col min="1023" max="1023" width="9.225" style="181" customWidth="1"/>
    <col min="1024" max="1024" width="32.85" style="181" customWidth="1"/>
    <col min="1025" max="1026" width="25.5416666666667" style="181" customWidth="1"/>
    <col min="1027" max="1278" width="10.9166666666667" style="181"/>
    <col min="1279" max="1279" width="9.225" style="181" customWidth="1"/>
    <col min="1280" max="1280" width="32.85" style="181" customWidth="1"/>
    <col min="1281" max="1282" width="25.5416666666667" style="181" customWidth="1"/>
    <col min="1283" max="1534" width="10.9166666666667" style="181"/>
    <col min="1535" max="1535" width="9.225" style="181" customWidth="1"/>
    <col min="1536" max="1536" width="32.85" style="181" customWidth="1"/>
    <col min="1537" max="1538" width="25.5416666666667" style="181" customWidth="1"/>
    <col min="1539" max="1790" width="10.9166666666667" style="181"/>
    <col min="1791" max="1791" width="9.225" style="181" customWidth="1"/>
    <col min="1792" max="1792" width="32.85" style="181" customWidth="1"/>
    <col min="1793" max="1794" width="25.5416666666667" style="181" customWidth="1"/>
    <col min="1795" max="2046" width="10.9166666666667" style="181"/>
    <col min="2047" max="2047" width="9.225" style="181" customWidth="1"/>
    <col min="2048" max="2048" width="32.85" style="181" customWidth="1"/>
    <col min="2049" max="2050" width="25.5416666666667" style="181" customWidth="1"/>
    <col min="2051" max="2302" width="10.9166666666667" style="181"/>
    <col min="2303" max="2303" width="9.225" style="181" customWidth="1"/>
    <col min="2304" max="2304" width="32.85" style="181" customWidth="1"/>
    <col min="2305" max="2306" width="25.5416666666667" style="181" customWidth="1"/>
    <col min="2307" max="2558" width="10.9166666666667" style="181"/>
    <col min="2559" max="2559" width="9.225" style="181" customWidth="1"/>
    <col min="2560" max="2560" width="32.85" style="181" customWidth="1"/>
    <col min="2561" max="2562" width="25.5416666666667" style="181" customWidth="1"/>
    <col min="2563" max="2814" width="10.9166666666667" style="181"/>
    <col min="2815" max="2815" width="9.225" style="181" customWidth="1"/>
    <col min="2816" max="2816" width="32.85" style="181" customWidth="1"/>
    <col min="2817" max="2818" width="25.5416666666667" style="181" customWidth="1"/>
    <col min="2819" max="3070" width="10.9166666666667" style="181"/>
    <col min="3071" max="3071" width="9.225" style="181" customWidth="1"/>
    <col min="3072" max="3072" width="32.85" style="181" customWidth="1"/>
    <col min="3073" max="3074" width="25.5416666666667" style="181" customWidth="1"/>
    <col min="3075" max="3326" width="10.9166666666667" style="181"/>
    <col min="3327" max="3327" width="9.225" style="181" customWidth="1"/>
    <col min="3328" max="3328" width="32.85" style="181" customWidth="1"/>
    <col min="3329" max="3330" width="25.5416666666667" style="181" customWidth="1"/>
    <col min="3331" max="3582" width="10.9166666666667" style="181"/>
    <col min="3583" max="3583" width="9.225" style="181" customWidth="1"/>
    <col min="3584" max="3584" width="32.85" style="181" customWidth="1"/>
    <col min="3585" max="3586" width="25.5416666666667" style="181" customWidth="1"/>
    <col min="3587" max="3838" width="10.9166666666667" style="181"/>
    <col min="3839" max="3839" width="9.225" style="181" customWidth="1"/>
    <col min="3840" max="3840" width="32.85" style="181" customWidth="1"/>
    <col min="3841" max="3842" width="25.5416666666667" style="181" customWidth="1"/>
    <col min="3843" max="4094" width="10.9166666666667" style="181"/>
    <col min="4095" max="4095" width="9.225" style="181" customWidth="1"/>
    <col min="4096" max="4096" width="32.85" style="181" customWidth="1"/>
    <col min="4097" max="4098" width="25.5416666666667" style="181" customWidth="1"/>
    <col min="4099" max="4350" width="10.9166666666667" style="181"/>
    <col min="4351" max="4351" width="9.225" style="181" customWidth="1"/>
    <col min="4352" max="4352" width="32.85" style="181" customWidth="1"/>
    <col min="4353" max="4354" width="25.5416666666667" style="181" customWidth="1"/>
    <col min="4355" max="4606" width="10.9166666666667" style="181"/>
    <col min="4607" max="4607" width="9.225" style="181" customWidth="1"/>
    <col min="4608" max="4608" width="32.85" style="181" customWidth="1"/>
    <col min="4609" max="4610" width="25.5416666666667" style="181" customWidth="1"/>
    <col min="4611" max="4862" width="10.9166666666667" style="181"/>
    <col min="4863" max="4863" width="9.225" style="181" customWidth="1"/>
    <col min="4864" max="4864" width="32.85" style="181" customWidth="1"/>
    <col min="4865" max="4866" width="25.5416666666667" style="181" customWidth="1"/>
    <col min="4867" max="5118" width="10.9166666666667" style="181"/>
    <col min="5119" max="5119" width="9.225" style="181" customWidth="1"/>
    <col min="5120" max="5120" width="32.85" style="181" customWidth="1"/>
    <col min="5121" max="5122" width="25.5416666666667" style="181" customWidth="1"/>
    <col min="5123" max="5374" width="10.9166666666667" style="181"/>
    <col min="5375" max="5375" width="9.225" style="181" customWidth="1"/>
    <col min="5376" max="5376" width="32.85" style="181" customWidth="1"/>
    <col min="5377" max="5378" width="25.5416666666667" style="181" customWidth="1"/>
    <col min="5379" max="5630" width="10.9166666666667" style="181"/>
    <col min="5631" max="5631" width="9.225" style="181" customWidth="1"/>
    <col min="5632" max="5632" width="32.85" style="181" customWidth="1"/>
    <col min="5633" max="5634" width="25.5416666666667" style="181" customWidth="1"/>
    <col min="5635" max="5886" width="10.9166666666667" style="181"/>
    <col min="5887" max="5887" width="9.225" style="181" customWidth="1"/>
    <col min="5888" max="5888" width="32.85" style="181" customWidth="1"/>
    <col min="5889" max="5890" width="25.5416666666667" style="181" customWidth="1"/>
    <col min="5891" max="6142" width="10.9166666666667" style="181"/>
    <col min="6143" max="6143" width="9.225" style="181" customWidth="1"/>
    <col min="6144" max="6144" width="32.85" style="181" customWidth="1"/>
    <col min="6145" max="6146" width="25.5416666666667" style="181" customWidth="1"/>
    <col min="6147" max="6398" width="10.9166666666667" style="181"/>
    <col min="6399" max="6399" width="9.225" style="181" customWidth="1"/>
    <col min="6400" max="6400" width="32.85" style="181" customWidth="1"/>
    <col min="6401" max="6402" width="25.5416666666667" style="181" customWidth="1"/>
    <col min="6403" max="6654" width="10.9166666666667" style="181"/>
    <col min="6655" max="6655" width="9.225" style="181" customWidth="1"/>
    <col min="6656" max="6656" width="32.85" style="181" customWidth="1"/>
    <col min="6657" max="6658" width="25.5416666666667" style="181" customWidth="1"/>
    <col min="6659" max="6910" width="10.9166666666667" style="181"/>
    <col min="6911" max="6911" width="9.225" style="181" customWidth="1"/>
    <col min="6912" max="6912" width="32.85" style="181" customWidth="1"/>
    <col min="6913" max="6914" width="25.5416666666667" style="181" customWidth="1"/>
    <col min="6915" max="7166" width="10.9166666666667" style="181"/>
    <col min="7167" max="7167" width="9.225" style="181" customWidth="1"/>
    <col min="7168" max="7168" width="32.85" style="181" customWidth="1"/>
    <col min="7169" max="7170" width="25.5416666666667" style="181" customWidth="1"/>
    <col min="7171" max="7422" width="10.9166666666667" style="181"/>
    <col min="7423" max="7423" width="9.225" style="181" customWidth="1"/>
    <col min="7424" max="7424" width="32.85" style="181" customWidth="1"/>
    <col min="7425" max="7426" width="25.5416666666667" style="181" customWidth="1"/>
    <col min="7427" max="7678" width="10.9166666666667" style="181"/>
    <col min="7679" max="7679" width="9.225" style="181" customWidth="1"/>
    <col min="7680" max="7680" width="32.85" style="181" customWidth="1"/>
    <col min="7681" max="7682" width="25.5416666666667" style="181" customWidth="1"/>
    <col min="7683" max="7934" width="10.9166666666667" style="181"/>
    <col min="7935" max="7935" width="9.225" style="181" customWidth="1"/>
    <col min="7936" max="7936" width="32.85" style="181" customWidth="1"/>
    <col min="7937" max="7938" width="25.5416666666667" style="181" customWidth="1"/>
    <col min="7939" max="8190" width="10.9166666666667" style="181"/>
    <col min="8191" max="8191" width="9.225" style="181" customWidth="1"/>
    <col min="8192" max="8192" width="32.85" style="181" customWidth="1"/>
    <col min="8193" max="8194" width="25.5416666666667" style="181" customWidth="1"/>
    <col min="8195" max="8446" width="10.9166666666667" style="181"/>
    <col min="8447" max="8447" width="9.225" style="181" customWidth="1"/>
    <col min="8448" max="8448" width="32.85" style="181" customWidth="1"/>
    <col min="8449" max="8450" width="25.5416666666667" style="181" customWidth="1"/>
    <col min="8451" max="8702" width="10.9166666666667" style="181"/>
    <col min="8703" max="8703" width="9.225" style="181" customWidth="1"/>
    <col min="8704" max="8704" width="32.85" style="181" customWidth="1"/>
    <col min="8705" max="8706" width="25.5416666666667" style="181" customWidth="1"/>
    <col min="8707" max="8958" width="10.9166666666667" style="181"/>
    <col min="8959" max="8959" width="9.225" style="181" customWidth="1"/>
    <col min="8960" max="8960" width="32.85" style="181" customWidth="1"/>
    <col min="8961" max="8962" width="25.5416666666667" style="181" customWidth="1"/>
    <col min="8963" max="9214" width="10.9166666666667" style="181"/>
    <col min="9215" max="9215" width="9.225" style="181" customWidth="1"/>
    <col min="9216" max="9216" width="32.85" style="181" customWidth="1"/>
    <col min="9217" max="9218" width="25.5416666666667" style="181" customWidth="1"/>
    <col min="9219" max="9470" width="10.9166666666667" style="181"/>
    <col min="9471" max="9471" width="9.225" style="181" customWidth="1"/>
    <col min="9472" max="9472" width="32.85" style="181" customWidth="1"/>
    <col min="9473" max="9474" width="25.5416666666667" style="181" customWidth="1"/>
    <col min="9475" max="9726" width="10.9166666666667" style="181"/>
    <col min="9727" max="9727" width="9.225" style="181" customWidth="1"/>
    <col min="9728" max="9728" width="32.85" style="181" customWidth="1"/>
    <col min="9729" max="9730" width="25.5416666666667" style="181" customWidth="1"/>
    <col min="9731" max="9982" width="10.9166666666667" style="181"/>
    <col min="9983" max="9983" width="9.225" style="181" customWidth="1"/>
    <col min="9984" max="9984" width="32.85" style="181" customWidth="1"/>
    <col min="9985" max="9986" width="25.5416666666667" style="181" customWidth="1"/>
    <col min="9987" max="10238" width="10.9166666666667" style="181"/>
    <col min="10239" max="10239" width="9.225" style="181" customWidth="1"/>
    <col min="10240" max="10240" width="32.85" style="181" customWidth="1"/>
    <col min="10241" max="10242" width="25.5416666666667" style="181" customWidth="1"/>
    <col min="10243" max="10494" width="10.9166666666667" style="181"/>
    <col min="10495" max="10495" width="9.225" style="181" customWidth="1"/>
    <col min="10496" max="10496" width="32.85" style="181" customWidth="1"/>
    <col min="10497" max="10498" width="25.5416666666667" style="181" customWidth="1"/>
    <col min="10499" max="10750" width="10.9166666666667" style="181"/>
    <col min="10751" max="10751" width="9.225" style="181" customWidth="1"/>
    <col min="10752" max="10752" width="32.85" style="181" customWidth="1"/>
    <col min="10753" max="10754" width="25.5416666666667" style="181" customWidth="1"/>
    <col min="10755" max="11006" width="10.9166666666667" style="181"/>
    <col min="11007" max="11007" width="9.225" style="181" customWidth="1"/>
    <col min="11008" max="11008" width="32.85" style="181" customWidth="1"/>
    <col min="11009" max="11010" width="25.5416666666667" style="181" customWidth="1"/>
    <col min="11011" max="11262" width="10.9166666666667" style="181"/>
    <col min="11263" max="11263" width="9.225" style="181" customWidth="1"/>
    <col min="11264" max="11264" width="32.85" style="181" customWidth="1"/>
    <col min="11265" max="11266" width="25.5416666666667" style="181" customWidth="1"/>
    <col min="11267" max="11518" width="10.9166666666667" style="181"/>
    <col min="11519" max="11519" width="9.225" style="181" customWidth="1"/>
    <col min="11520" max="11520" width="32.85" style="181" customWidth="1"/>
    <col min="11521" max="11522" width="25.5416666666667" style="181" customWidth="1"/>
    <col min="11523" max="11774" width="10.9166666666667" style="181"/>
    <col min="11775" max="11775" width="9.225" style="181" customWidth="1"/>
    <col min="11776" max="11776" width="32.85" style="181" customWidth="1"/>
    <col min="11777" max="11778" width="25.5416666666667" style="181" customWidth="1"/>
    <col min="11779" max="12030" width="10.9166666666667" style="181"/>
    <col min="12031" max="12031" width="9.225" style="181" customWidth="1"/>
    <col min="12032" max="12032" width="32.85" style="181" customWidth="1"/>
    <col min="12033" max="12034" width="25.5416666666667" style="181" customWidth="1"/>
    <col min="12035" max="12286" width="10.9166666666667" style="181"/>
    <col min="12287" max="12287" width="9.225" style="181" customWidth="1"/>
    <col min="12288" max="12288" width="32.85" style="181" customWidth="1"/>
    <col min="12289" max="12290" width="25.5416666666667" style="181" customWidth="1"/>
    <col min="12291" max="12542" width="10.9166666666667" style="181"/>
    <col min="12543" max="12543" width="9.225" style="181" customWidth="1"/>
    <col min="12544" max="12544" width="32.85" style="181" customWidth="1"/>
    <col min="12545" max="12546" width="25.5416666666667" style="181" customWidth="1"/>
    <col min="12547" max="12798" width="10.9166666666667" style="181"/>
    <col min="12799" max="12799" width="9.225" style="181" customWidth="1"/>
    <col min="12800" max="12800" width="32.85" style="181" customWidth="1"/>
    <col min="12801" max="12802" width="25.5416666666667" style="181" customWidth="1"/>
    <col min="12803" max="13054" width="10.9166666666667" style="181"/>
    <col min="13055" max="13055" width="9.225" style="181" customWidth="1"/>
    <col min="13056" max="13056" width="32.85" style="181" customWidth="1"/>
    <col min="13057" max="13058" width="25.5416666666667" style="181" customWidth="1"/>
    <col min="13059" max="13310" width="10.9166666666667" style="181"/>
    <col min="13311" max="13311" width="9.225" style="181" customWidth="1"/>
    <col min="13312" max="13312" width="32.85" style="181" customWidth="1"/>
    <col min="13313" max="13314" width="25.5416666666667" style="181" customWidth="1"/>
    <col min="13315" max="13566" width="10.9166666666667" style="181"/>
    <col min="13567" max="13567" width="9.225" style="181" customWidth="1"/>
    <col min="13568" max="13568" width="32.85" style="181" customWidth="1"/>
    <col min="13569" max="13570" width="25.5416666666667" style="181" customWidth="1"/>
    <col min="13571" max="13822" width="10.9166666666667" style="181"/>
    <col min="13823" max="13823" width="9.225" style="181" customWidth="1"/>
    <col min="13824" max="13824" width="32.85" style="181" customWidth="1"/>
    <col min="13825" max="13826" width="25.5416666666667" style="181" customWidth="1"/>
    <col min="13827" max="14078" width="10.9166666666667" style="181"/>
    <col min="14079" max="14079" width="9.225" style="181" customWidth="1"/>
    <col min="14080" max="14080" width="32.85" style="181" customWidth="1"/>
    <col min="14081" max="14082" width="25.5416666666667" style="181" customWidth="1"/>
    <col min="14083" max="14334" width="10.9166666666667" style="181"/>
    <col min="14335" max="14335" width="9.225" style="181" customWidth="1"/>
    <col min="14336" max="14336" width="32.85" style="181" customWidth="1"/>
    <col min="14337" max="14338" width="25.5416666666667" style="181" customWidth="1"/>
    <col min="14339" max="14590" width="10.9166666666667" style="181"/>
    <col min="14591" max="14591" width="9.225" style="181" customWidth="1"/>
    <col min="14592" max="14592" width="32.85" style="181" customWidth="1"/>
    <col min="14593" max="14594" width="25.5416666666667" style="181" customWidth="1"/>
    <col min="14595" max="14846" width="10.9166666666667" style="181"/>
    <col min="14847" max="14847" width="9.225" style="181" customWidth="1"/>
    <col min="14848" max="14848" width="32.85" style="181" customWidth="1"/>
    <col min="14849" max="14850" width="25.5416666666667" style="181" customWidth="1"/>
    <col min="14851" max="15102" width="10.9166666666667" style="181"/>
    <col min="15103" max="15103" width="9.225" style="181" customWidth="1"/>
    <col min="15104" max="15104" width="32.85" style="181" customWidth="1"/>
    <col min="15105" max="15106" width="25.5416666666667" style="181" customWidth="1"/>
    <col min="15107" max="15358" width="10.9166666666667" style="181"/>
    <col min="15359" max="15359" width="9.225" style="181" customWidth="1"/>
    <col min="15360" max="15360" width="32.85" style="181" customWidth="1"/>
    <col min="15361" max="15362" width="25.5416666666667" style="181" customWidth="1"/>
    <col min="15363" max="15614" width="10.9166666666667" style="181"/>
    <col min="15615" max="15615" width="9.225" style="181" customWidth="1"/>
    <col min="15616" max="15616" width="32.85" style="181" customWidth="1"/>
    <col min="15617" max="15618" width="25.5416666666667" style="181" customWidth="1"/>
    <col min="15619" max="15870" width="10.9166666666667" style="181"/>
    <col min="15871" max="15871" width="9.225" style="181" customWidth="1"/>
    <col min="15872" max="15872" width="32.85" style="181" customWidth="1"/>
    <col min="15873" max="15874" width="25.5416666666667" style="181" customWidth="1"/>
    <col min="15875" max="16126" width="10.9166666666667" style="181"/>
    <col min="16127" max="16127" width="9.225" style="181" customWidth="1"/>
    <col min="16128" max="16128" width="32.85" style="181" customWidth="1"/>
    <col min="16129" max="16130" width="25.5416666666667" style="181" customWidth="1"/>
    <col min="16131" max="16384" width="10.9166666666667" style="181"/>
  </cols>
  <sheetData>
    <row r="1" ht="38" customHeight="1" spans="1:6">
      <c r="A1" s="185" t="s">
        <v>548</v>
      </c>
      <c r="B1" s="185"/>
      <c r="C1" s="185"/>
      <c r="D1" s="185"/>
      <c r="E1" s="185"/>
      <c r="F1" s="185"/>
    </row>
    <row r="2" ht="17.1" customHeight="1" spans="1:6">
      <c r="A2" s="186" t="s">
        <v>549</v>
      </c>
      <c r="B2" s="186" t="s">
        <v>549</v>
      </c>
      <c r="C2" s="186"/>
      <c r="D2" s="187"/>
      <c r="E2" s="188" t="s">
        <v>1</v>
      </c>
      <c r="F2" s="188"/>
    </row>
    <row r="3" s="179" customFormat="1" ht="26" customHeight="1" spans="1:6">
      <c r="A3" s="189" t="s">
        <v>550</v>
      </c>
      <c r="B3" s="189"/>
      <c r="C3" s="190" t="s">
        <v>251</v>
      </c>
      <c r="D3" s="191" t="s">
        <v>551</v>
      </c>
      <c r="E3" s="192" t="s">
        <v>265</v>
      </c>
      <c r="F3" s="193" t="s">
        <v>266</v>
      </c>
    </row>
    <row r="4" s="179" customFormat="1" ht="26" customHeight="1" spans="1:6">
      <c r="A4" s="194" t="s">
        <v>552</v>
      </c>
      <c r="B4" s="194" t="s">
        <v>553</v>
      </c>
      <c r="C4" s="195"/>
      <c r="D4" s="196"/>
      <c r="E4" s="197"/>
      <c r="F4" s="193"/>
    </row>
    <row r="5" s="180" customFormat="1" ht="24" customHeight="1" spans="1:6">
      <c r="A5" s="194" t="s">
        <v>554</v>
      </c>
      <c r="B5" s="194"/>
      <c r="C5" s="198">
        <f t="shared" ref="C5:C17" si="0">D5+E5+F5</f>
        <v>279581.24</v>
      </c>
      <c r="D5" s="198">
        <f>D6+D11+D22+D30+D37+D41+D44+D48+D53+D59+D63+D68+D71+D77+D80</f>
        <v>155260</v>
      </c>
      <c r="E5" s="198">
        <f>E6+E11+E22+E30+E37+E41+E44+E48+E53+E59+E63+E68+E71+E77+E80</f>
        <v>60231.24</v>
      </c>
      <c r="F5" s="198">
        <f>F6+F11+F22+F30+F37+F41+F44+F48+F53+F59+F63+F68+F71+F77+F80</f>
        <v>64090</v>
      </c>
    </row>
    <row r="6" s="180" customFormat="1" ht="24" customHeight="1" spans="1:6">
      <c r="A6" s="199" t="s">
        <v>555</v>
      </c>
      <c r="B6" s="199" t="s">
        <v>556</v>
      </c>
      <c r="C6" s="198">
        <f t="shared" si="0"/>
        <v>99758.29</v>
      </c>
      <c r="D6" s="198">
        <f>SUM(D7:D10)</f>
        <v>97784.52</v>
      </c>
      <c r="E6" s="198">
        <f>SUM(E7:E10)</f>
        <v>1811</v>
      </c>
      <c r="F6" s="198">
        <f>SUM(F7:F10)</f>
        <v>162.77</v>
      </c>
    </row>
    <row r="7" ht="24" customHeight="1" spans="1:6">
      <c r="A7" s="200" t="s">
        <v>557</v>
      </c>
      <c r="B7" s="201" t="s">
        <v>558</v>
      </c>
      <c r="C7" s="202">
        <f t="shared" si="0"/>
        <v>67826</v>
      </c>
      <c r="D7" s="203">
        <v>67823.93</v>
      </c>
      <c r="E7" s="204"/>
      <c r="F7" s="205">
        <v>2.07</v>
      </c>
    </row>
    <row r="8" ht="24" customHeight="1" spans="1:6">
      <c r="A8" s="200" t="s">
        <v>559</v>
      </c>
      <c r="B8" s="201" t="s">
        <v>560</v>
      </c>
      <c r="C8" s="202">
        <f t="shared" si="0"/>
        <v>16045.82</v>
      </c>
      <c r="D8" s="203">
        <v>16045.82</v>
      </c>
      <c r="E8" s="204"/>
      <c r="F8" s="206"/>
    </row>
    <row r="9" ht="24" customHeight="1" spans="1:6">
      <c r="A9" s="207" t="s">
        <v>561</v>
      </c>
      <c r="B9" s="208" t="s">
        <v>562</v>
      </c>
      <c r="C9" s="202">
        <f t="shared" si="0"/>
        <v>7400.78</v>
      </c>
      <c r="D9" s="209">
        <v>7400.78</v>
      </c>
      <c r="E9" s="202"/>
      <c r="F9" s="206"/>
    </row>
    <row r="10" ht="24" customHeight="1" spans="1:6">
      <c r="A10" s="200" t="s">
        <v>563</v>
      </c>
      <c r="B10" s="201" t="s">
        <v>564</v>
      </c>
      <c r="C10" s="202">
        <f t="shared" si="0"/>
        <v>8485.69</v>
      </c>
      <c r="D10" s="203">
        <f>6546.82-32.83</f>
        <v>6513.99</v>
      </c>
      <c r="E10" s="204">
        <v>1811</v>
      </c>
      <c r="F10" s="205">
        <v>160.7</v>
      </c>
    </row>
    <row r="11" s="180" customFormat="1" ht="24" customHeight="1" spans="1:6">
      <c r="A11" s="199" t="s">
        <v>565</v>
      </c>
      <c r="B11" s="199" t="s">
        <v>566</v>
      </c>
      <c r="C11" s="198">
        <f t="shared" si="0"/>
        <v>33133.81</v>
      </c>
      <c r="D11" s="198">
        <f>SUM(D12:D21)</f>
        <v>17300.85</v>
      </c>
      <c r="E11" s="198">
        <f>SUM(E12:E21)</f>
        <v>10736.49</v>
      </c>
      <c r="F11" s="198">
        <f>SUM(F12:F21)</f>
        <v>5096.47</v>
      </c>
    </row>
    <row r="12" ht="24" customHeight="1" spans="1:6">
      <c r="A12" s="200" t="s">
        <v>567</v>
      </c>
      <c r="B12" s="201" t="s">
        <v>568</v>
      </c>
      <c r="C12" s="202">
        <f t="shared" si="0"/>
        <v>19545.81</v>
      </c>
      <c r="D12" s="203">
        <v>9671.93</v>
      </c>
      <c r="E12" s="202">
        <f>6356.49+3380</f>
        <v>9736.49</v>
      </c>
      <c r="F12" s="205">
        <v>137.39</v>
      </c>
    </row>
    <row r="13" ht="24" customHeight="1" spans="1:6">
      <c r="A13" s="207" t="s">
        <v>569</v>
      </c>
      <c r="B13" s="208" t="s">
        <v>570</v>
      </c>
      <c r="C13" s="202">
        <f t="shared" si="0"/>
        <v>98.2</v>
      </c>
      <c r="D13" s="209">
        <v>98.2</v>
      </c>
      <c r="E13" s="202"/>
      <c r="F13" s="206"/>
    </row>
    <row r="14" ht="24" customHeight="1" spans="1:6">
      <c r="A14" s="207" t="s">
        <v>571</v>
      </c>
      <c r="B14" s="208" t="s">
        <v>572</v>
      </c>
      <c r="C14" s="202">
        <f t="shared" si="0"/>
        <v>130.94</v>
      </c>
      <c r="D14" s="209">
        <v>130.94</v>
      </c>
      <c r="E14" s="202"/>
      <c r="F14" s="206"/>
    </row>
    <row r="15" ht="24" customHeight="1" spans="1:6">
      <c r="A15" s="200" t="s">
        <v>573</v>
      </c>
      <c r="B15" s="201" t="s">
        <v>574</v>
      </c>
      <c r="C15" s="202">
        <f t="shared" si="0"/>
        <v>327.09</v>
      </c>
      <c r="D15" s="203">
        <v>12.47</v>
      </c>
      <c r="E15" s="202"/>
      <c r="F15" s="205">
        <v>314.62</v>
      </c>
    </row>
    <row r="16" ht="24" customHeight="1" spans="1:6">
      <c r="A16" s="200" t="s">
        <v>575</v>
      </c>
      <c r="B16" s="201" t="s">
        <v>576</v>
      </c>
      <c r="C16" s="202">
        <f t="shared" si="0"/>
        <v>974</v>
      </c>
      <c r="D16" s="203">
        <v>835.63</v>
      </c>
      <c r="E16" s="202"/>
      <c r="F16" s="205">
        <v>138.37</v>
      </c>
    </row>
    <row r="17" ht="24" customHeight="1" spans="1:6">
      <c r="A17" s="207">
        <v>50206</v>
      </c>
      <c r="B17" s="208" t="s">
        <v>577</v>
      </c>
      <c r="C17" s="202">
        <f t="shared" si="0"/>
        <v>26.6</v>
      </c>
      <c r="D17" s="209">
        <v>26.6</v>
      </c>
      <c r="E17" s="202"/>
      <c r="F17" s="206"/>
    </row>
    <row r="18" ht="24" customHeight="1" spans="1:6">
      <c r="A18" s="207">
        <v>50207</v>
      </c>
      <c r="B18" s="208" t="s">
        <v>578</v>
      </c>
      <c r="C18" s="202"/>
      <c r="D18" s="209"/>
      <c r="E18" s="202"/>
      <c r="F18" s="206"/>
    </row>
    <row r="19" ht="24" customHeight="1" spans="1:6">
      <c r="A19" s="207">
        <v>50208</v>
      </c>
      <c r="B19" s="208" t="s">
        <v>579</v>
      </c>
      <c r="C19" s="202">
        <f>D19+E19+F19</f>
        <v>455.44</v>
      </c>
      <c r="D19" s="209">
        <v>455.44</v>
      </c>
      <c r="E19" s="202"/>
      <c r="F19" s="206"/>
    </row>
    <row r="20" ht="24" customHeight="1" spans="1:6">
      <c r="A20" s="207">
        <v>50209</v>
      </c>
      <c r="B20" s="208" t="s">
        <v>580</v>
      </c>
      <c r="C20" s="202">
        <f>D20+E20+F20</f>
        <v>954.82</v>
      </c>
      <c r="D20" s="209">
        <v>765.82</v>
      </c>
      <c r="E20" s="202"/>
      <c r="F20" s="205">
        <v>189</v>
      </c>
    </row>
    <row r="21" ht="24" customHeight="1" spans="1:6">
      <c r="A21" s="207">
        <v>50299</v>
      </c>
      <c r="B21" s="208" t="s">
        <v>581</v>
      </c>
      <c r="C21" s="202">
        <f>D21+E21+F21</f>
        <v>10620.91</v>
      </c>
      <c r="D21" s="209">
        <v>5303.82</v>
      </c>
      <c r="E21" s="202">
        <v>1000</v>
      </c>
      <c r="F21" s="205">
        <v>4317.09</v>
      </c>
    </row>
    <row r="22" ht="24" customHeight="1" spans="1:6">
      <c r="A22" s="199" t="s">
        <v>582</v>
      </c>
      <c r="B22" s="199" t="s">
        <v>583</v>
      </c>
      <c r="C22" s="198">
        <f>D22+E22+F22</f>
        <v>64605.16</v>
      </c>
      <c r="D22" s="198">
        <f>SUM(D23:D29)</f>
        <v>5089.15</v>
      </c>
      <c r="E22" s="198">
        <f>SUM(E23:E29)</f>
        <v>19402.31</v>
      </c>
      <c r="F22" s="198">
        <f>SUM(F23:F29)</f>
        <v>40113.7</v>
      </c>
    </row>
    <row r="23" ht="24" customHeight="1" spans="1:6">
      <c r="A23" s="207" t="s">
        <v>584</v>
      </c>
      <c r="B23" s="210" t="s">
        <v>585</v>
      </c>
      <c r="C23" s="202"/>
      <c r="D23" s="209"/>
      <c r="E23" s="202"/>
      <c r="F23" s="206"/>
    </row>
    <row r="24" ht="24" customHeight="1" spans="1:6">
      <c r="A24" s="207" t="s">
        <v>586</v>
      </c>
      <c r="B24" s="210" t="s">
        <v>587</v>
      </c>
      <c r="C24" s="202">
        <f>D24+E24+F24</f>
        <v>10592.62</v>
      </c>
      <c r="D24" s="209">
        <v>800</v>
      </c>
      <c r="E24" s="202"/>
      <c r="F24" s="205">
        <v>9792.62</v>
      </c>
    </row>
    <row r="25" ht="24" customHeight="1" spans="1:6">
      <c r="A25" s="207" t="s">
        <v>588</v>
      </c>
      <c r="B25" s="210" t="s">
        <v>589</v>
      </c>
      <c r="C25" s="202">
        <f>D25+E25+F25</f>
        <v>183.71</v>
      </c>
      <c r="D25" s="209">
        <v>183.71</v>
      </c>
      <c r="E25" s="202"/>
      <c r="F25" s="206"/>
    </row>
    <row r="26" ht="24" customHeight="1" spans="1:6">
      <c r="A26" s="200" t="s">
        <v>590</v>
      </c>
      <c r="B26" s="201" t="s">
        <v>591</v>
      </c>
      <c r="C26" s="202"/>
      <c r="D26" s="203"/>
      <c r="E26" s="202"/>
      <c r="F26" s="206"/>
    </row>
    <row r="27" ht="24" customHeight="1" spans="1:6">
      <c r="A27" s="200" t="s">
        <v>592</v>
      </c>
      <c r="B27" s="201" t="s">
        <v>593</v>
      </c>
      <c r="C27" s="202">
        <f>D27+E27+F27</f>
        <v>212</v>
      </c>
      <c r="D27" s="203">
        <v>40.84</v>
      </c>
      <c r="E27" s="202"/>
      <c r="F27" s="205">
        <v>171.16</v>
      </c>
    </row>
    <row r="28" ht="24" customHeight="1" spans="1:6">
      <c r="A28" s="207" t="s">
        <v>594</v>
      </c>
      <c r="B28" s="210" t="s">
        <v>595</v>
      </c>
      <c r="C28" s="202">
        <f>D28+E28+F28</f>
        <v>1650.39</v>
      </c>
      <c r="D28" s="209"/>
      <c r="E28" s="202"/>
      <c r="F28" s="205">
        <v>1650.39</v>
      </c>
    </row>
    <row r="29" ht="24" customHeight="1" spans="1:6">
      <c r="A29" s="200" t="s">
        <v>596</v>
      </c>
      <c r="B29" s="201" t="s">
        <v>597</v>
      </c>
      <c r="C29" s="202">
        <f>D29+E29+F29</f>
        <v>51966.44</v>
      </c>
      <c r="D29" s="203">
        <v>4064.6</v>
      </c>
      <c r="E29" s="202">
        <v>19402.31</v>
      </c>
      <c r="F29" s="205">
        <v>28499.53</v>
      </c>
    </row>
    <row r="30" ht="24" customHeight="1" spans="1:6">
      <c r="A30" s="199" t="s">
        <v>598</v>
      </c>
      <c r="B30" s="199" t="s">
        <v>599</v>
      </c>
      <c r="C30" s="198">
        <f>D30+E30+F30</f>
        <v>7235.37</v>
      </c>
      <c r="D30" s="198"/>
      <c r="E30" s="198"/>
      <c r="F30" s="198">
        <f>SUM(F31:F36)</f>
        <v>7235.37</v>
      </c>
    </row>
    <row r="31" ht="24" customHeight="1" spans="1:6">
      <c r="A31" s="207" t="s">
        <v>600</v>
      </c>
      <c r="B31" s="210" t="s">
        <v>585</v>
      </c>
      <c r="C31" s="202"/>
      <c r="D31" s="209"/>
      <c r="E31" s="202"/>
      <c r="F31" s="206"/>
    </row>
    <row r="32" ht="24" customHeight="1" spans="1:6">
      <c r="A32" s="207" t="s">
        <v>601</v>
      </c>
      <c r="B32" s="210" t="s">
        <v>587</v>
      </c>
      <c r="C32" s="202">
        <f>D32+E32+F32</f>
        <v>2680.32</v>
      </c>
      <c r="D32" s="209"/>
      <c r="E32" s="202"/>
      <c r="F32" s="205">
        <v>2680.32</v>
      </c>
    </row>
    <row r="33" ht="24" customHeight="1" spans="1:6">
      <c r="A33" s="207" t="s">
        <v>602</v>
      </c>
      <c r="B33" s="210" t="s">
        <v>589</v>
      </c>
      <c r="C33" s="202"/>
      <c r="D33" s="209"/>
      <c r="E33" s="202"/>
      <c r="F33" s="206"/>
    </row>
    <row r="34" ht="24" customHeight="1" spans="1:6">
      <c r="A34" s="200" t="s">
        <v>603</v>
      </c>
      <c r="B34" s="201" t="s">
        <v>593</v>
      </c>
      <c r="C34" s="202">
        <f>D34+E34+F34</f>
        <v>88.11</v>
      </c>
      <c r="D34" s="203"/>
      <c r="E34" s="202"/>
      <c r="F34" s="205">
        <v>88.11</v>
      </c>
    </row>
    <row r="35" ht="24" customHeight="1" spans="1:6">
      <c r="A35" s="207" t="s">
        <v>604</v>
      </c>
      <c r="B35" s="210" t="s">
        <v>595</v>
      </c>
      <c r="C35" s="202"/>
      <c r="D35" s="209"/>
      <c r="E35" s="202"/>
      <c r="F35" s="206"/>
    </row>
    <row r="36" ht="24" customHeight="1" spans="1:6">
      <c r="A36" s="200" t="s">
        <v>605</v>
      </c>
      <c r="B36" s="201" t="s">
        <v>597</v>
      </c>
      <c r="C36" s="202">
        <f>D36+E36+F36</f>
        <v>4466.94</v>
      </c>
      <c r="D36" s="203"/>
      <c r="E36" s="202"/>
      <c r="F36" s="205">
        <v>4466.94</v>
      </c>
    </row>
    <row r="37" ht="24" customHeight="1" spans="1:6">
      <c r="A37" s="199" t="s">
        <v>606</v>
      </c>
      <c r="B37" s="199" t="s">
        <v>607</v>
      </c>
      <c r="C37" s="198"/>
      <c r="D37" s="198"/>
      <c r="E37" s="198"/>
      <c r="F37" s="198"/>
    </row>
    <row r="38" ht="24" customHeight="1" spans="1:6">
      <c r="A38" s="207" t="s">
        <v>608</v>
      </c>
      <c r="B38" s="210" t="s">
        <v>609</v>
      </c>
      <c r="C38" s="198"/>
      <c r="D38" s="209"/>
      <c r="E38" s="202"/>
      <c r="F38" s="206"/>
    </row>
    <row r="39" ht="24" customHeight="1" spans="1:6">
      <c r="A39" s="207" t="s">
        <v>610</v>
      </c>
      <c r="B39" s="210" t="s">
        <v>611</v>
      </c>
      <c r="C39" s="198"/>
      <c r="D39" s="209"/>
      <c r="E39" s="202"/>
      <c r="F39" s="206"/>
    </row>
    <row r="40" ht="24" customHeight="1" spans="1:6">
      <c r="A40" s="207" t="s">
        <v>612</v>
      </c>
      <c r="B40" s="210" t="s">
        <v>613</v>
      </c>
      <c r="C40" s="198"/>
      <c r="D40" s="209"/>
      <c r="E40" s="202"/>
      <c r="F40" s="206"/>
    </row>
    <row r="41" ht="24" customHeight="1" spans="1:6">
      <c r="A41" s="199" t="s">
        <v>614</v>
      </c>
      <c r="B41" s="199" t="s">
        <v>615</v>
      </c>
      <c r="C41" s="198"/>
      <c r="D41" s="198"/>
      <c r="E41" s="198"/>
      <c r="F41" s="198"/>
    </row>
    <row r="42" ht="24" customHeight="1" spans="1:6">
      <c r="A42" s="207" t="s">
        <v>616</v>
      </c>
      <c r="B42" s="211" t="s">
        <v>617</v>
      </c>
      <c r="C42" s="198"/>
      <c r="D42" s="209"/>
      <c r="E42" s="202"/>
      <c r="F42" s="206"/>
    </row>
    <row r="43" ht="24" customHeight="1" spans="1:6">
      <c r="A43" s="207" t="s">
        <v>618</v>
      </c>
      <c r="B43" s="211" t="s">
        <v>619</v>
      </c>
      <c r="C43" s="198"/>
      <c r="D43" s="209"/>
      <c r="E43" s="202"/>
      <c r="F43" s="206"/>
    </row>
    <row r="44" ht="24" customHeight="1" spans="1:6">
      <c r="A44" s="199" t="s">
        <v>620</v>
      </c>
      <c r="B44" s="199" t="s">
        <v>621</v>
      </c>
      <c r="C44" s="198">
        <f>D44+E44+F44</f>
        <v>2471.63</v>
      </c>
      <c r="D44" s="198">
        <f>SUM(D45:D47)</f>
        <v>862.36</v>
      </c>
      <c r="E44" s="198"/>
      <c r="F44" s="198">
        <f>SUM(F45:F47)</f>
        <v>1609.27</v>
      </c>
    </row>
    <row r="45" ht="24" customHeight="1" spans="1:6">
      <c r="A45" s="207" t="s">
        <v>622</v>
      </c>
      <c r="B45" s="211" t="s">
        <v>623</v>
      </c>
      <c r="C45" s="202">
        <f>D45+E45+F45</f>
        <v>1739.32</v>
      </c>
      <c r="D45" s="209">
        <v>820.09</v>
      </c>
      <c r="E45" s="202"/>
      <c r="F45" s="205">
        <v>919.23</v>
      </c>
    </row>
    <row r="46" ht="24" customHeight="1" spans="1:6">
      <c r="A46" s="207" t="s">
        <v>624</v>
      </c>
      <c r="B46" s="211" t="s">
        <v>625</v>
      </c>
      <c r="C46" s="202">
        <f>D46+E46+F46</f>
        <v>132.19</v>
      </c>
      <c r="D46" s="209">
        <v>42.27</v>
      </c>
      <c r="E46" s="202"/>
      <c r="F46" s="205">
        <v>89.92</v>
      </c>
    </row>
    <row r="47" ht="24" customHeight="1" spans="1:6">
      <c r="A47" s="207" t="s">
        <v>626</v>
      </c>
      <c r="B47" s="211" t="s">
        <v>627</v>
      </c>
      <c r="C47" s="202">
        <f>D47+E47+F47</f>
        <v>600.12</v>
      </c>
      <c r="D47" s="209"/>
      <c r="E47" s="202"/>
      <c r="F47" s="205">
        <v>600.12</v>
      </c>
    </row>
    <row r="48" ht="24" customHeight="1" spans="1:6">
      <c r="A48" s="199" t="s">
        <v>628</v>
      </c>
      <c r="B48" s="199" t="s">
        <v>629</v>
      </c>
      <c r="C48" s="198"/>
      <c r="D48" s="198"/>
      <c r="E48" s="198"/>
      <c r="F48" s="206"/>
    </row>
    <row r="49" ht="24" customHeight="1" spans="1:6">
      <c r="A49" s="207">
        <v>50803</v>
      </c>
      <c r="B49" s="211" t="s">
        <v>630</v>
      </c>
      <c r="C49" s="198"/>
      <c r="D49" s="209"/>
      <c r="E49" s="202"/>
      <c r="F49" s="206"/>
    </row>
    <row r="50" ht="24" customHeight="1" spans="1:6">
      <c r="A50" s="207">
        <v>50804</v>
      </c>
      <c r="B50" s="211" t="s">
        <v>631</v>
      </c>
      <c r="C50" s="198"/>
      <c r="D50" s="209"/>
      <c r="E50" s="212"/>
      <c r="F50" s="206"/>
    </row>
    <row r="51" ht="24" customHeight="1" spans="1:6">
      <c r="A51" s="207">
        <v>50805</v>
      </c>
      <c r="B51" s="211" t="s">
        <v>632</v>
      </c>
      <c r="C51" s="198"/>
      <c r="D51" s="209"/>
      <c r="E51" s="212"/>
      <c r="F51" s="206"/>
    </row>
    <row r="52" ht="24" customHeight="1" spans="1:6">
      <c r="A52" s="200">
        <v>50899</v>
      </c>
      <c r="B52" s="213" t="s">
        <v>633</v>
      </c>
      <c r="C52" s="198"/>
      <c r="D52" s="203"/>
      <c r="E52" s="212"/>
      <c r="F52" s="206"/>
    </row>
    <row r="53" ht="24" customHeight="1" spans="1:6">
      <c r="A53" s="199" t="s">
        <v>634</v>
      </c>
      <c r="B53" s="199" t="s">
        <v>635</v>
      </c>
      <c r="C53" s="198">
        <f t="shared" ref="C53:C60" si="1">D53+E53+F53</f>
        <v>50436.89</v>
      </c>
      <c r="D53" s="198">
        <f>SUM(D54:D58)</f>
        <v>12858.48</v>
      </c>
      <c r="E53" s="198">
        <f>SUM(E54:E58)</f>
        <v>28281.44</v>
      </c>
      <c r="F53" s="198">
        <f>SUM(F54:F58)</f>
        <v>9296.97</v>
      </c>
    </row>
    <row r="54" ht="24" customHeight="1" spans="1:6">
      <c r="A54" s="200" t="s">
        <v>636</v>
      </c>
      <c r="B54" s="213" t="s">
        <v>637</v>
      </c>
      <c r="C54" s="202">
        <f t="shared" si="1"/>
        <v>20086.05</v>
      </c>
      <c r="D54" s="203">
        <v>2858.21</v>
      </c>
      <c r="E54" s="202">
        <v>13799.95</v>
      </c>
      <c r="F54" s="205">
        <v>3427.89</v>
      </c>
    </row>
    <row r="55" ht="24" customHeight="1" spans="1:6">
      <c r="A55" s="207" t="s">
        <v>638</v>
      </c>
      <c r="B55" s="211" t="s">
        <v>639</v>
      </c>
      <c r="C55" s="202">
        <f t="shared" si="1"/>
        <v>38.86</v>
      </c>
      <c r="D55" s="209">
        <v>18.86</v>
      </c>
      <c r="E55" s="202"/>
      <c r="F55" s="205">
        <v>20</v>
      </c>
    </row>
    <row r="56" ht="24" customHeight="1" spans="1:6">
      <c r="A56" s="207" t="s">
        <v>640</v>
      </c>
      <c r="B56" s="211" t="s">
        <v>641</v>
      </c>
      <c r="C56" s="202">
        <f t="shared" si="1"/>
        <v>14081.33</v>
      </c>
      <c r="D56" s="209">
        <v>573.41</v>
      </c>
      <c r="E56" s="202">
        <v>11491.54</v>
      </c>
      <c r="F56" s="205">
        <v>2016.38</v>
      </c>
    </row>
    <row r="57" ht="24" customHeight="1" spans="1:6">
      <c r="A57" s="200" t="s">
        <v>642</v>
      </c>
      <c r="B57" s="213" t="s">
        <v>643</v>
      </c>
      <c r="C57" s="202">
        <f t="shared" si="1"/>
        <v>191.71</v>
      </c>
      <c r="D57" s="203">
        <v>191.71</v>
      </c>
      <c r="E57" s="202"/>
      <c r="F57" s="206"/>
    </row>
    <row r="58" ht="24" customHeight="1" spans="1:6">
      <c r="A58" s="207" t="s">
        <v>644</v>
      </c>
      <c r="B58" s="211" t="s">
        <v>645</v>
      </c>
      <c r="C58" s="202">
        <f t="shared" si="1"/>
        <v>16038.94</v>
      </c>
      <c r="D58" s="209">
        <v>9216.29</v>
      </c>
      <c r="E58" s="202">
        <f>2852.55+137.4</f>
        <v>2989.95</v>
      </c>
      <c r="F58" s="205">
        <v>3832.7</v>
      </c>
    </row>
    <row r="59" ht="24" customHeight="1" spans="1:6">
      <c r="A59" s="199" t="s">
        <v>646</v>
      </c>
      <c r="B59" s="199" t="s">
        <v>647</v>
      </c>
      <c r="C59" s="198">
        <f t="shared" si="1"/>
        <v>1866.45</v>
      </c>
      <c r="D59" s="198">
        <f>SUM(D60:D62)</f>
        <v>1866.45</v>
      </c>
      <c r="E59" s="198"/>
      <c r="F59" s="198"/>
    </row>
    <row r="60" ht="24" customHeight="1" spans="1:6">
      <c r="A60" s="207" t="s">
        <v>648</v>
      </c>
      <c r="B60" s="211" t="s">
        <v>649</v>
      </c>
      <c r="C60" s="202">
        <f t="shared" si="1"/>
        <v>1866.45</v>
      </c>
      <c r="D60" s="209">
        <v>1866.45</v>
      </c>
      <c r="E60" s="202"/>
      <c r="F60" s="206"/>
    </row>
    <row r="61" ht="26" customHeight="1" spans="1:6">
      <c r="A61" s="207" t="s">
        <v>650</v>
      </c>
      <c r="B61" s="210" t="s">
        <v>651</v>
      </c>
      <c r="C61" s="202"/>
      <c r="D61" s="209"/>
      <c r="E61" s="204"/>
      <c r="F61" s="206"/>
    </row>
    <row r="62" ht="26" customHeight="1" spans="1:6">
      <c r="A62" s="207">
        <v>51004</v>
      </c>
      <c r="B62" s="210" t="s">
        <v>652</v>
      </c>
      <c r="C62" s="202"/>
      <c r="D62" s="209"/>
      <c r="E62" s="204"/>
      <c r="F62" s="206"/>
    </row>
    <row r="63" ht="26" customHeight="1" spans="1:6">
      <c r="A63" s="199" t="s">
        <v>653</v>
      </c>
      <c r="B63" s="199" t="s">
        <v>654</v>
      </c>
      <c r="C63" s="198">
        <f>D63+E63+F63</f>
        <v>3992</v>
      </c>
      <c r="D63" s="198">
        <f>SUM(D64:D67)</f>
        <v>3992</v>
      </c>
      <c r="E63" s="198"/>
      <c r="F63" s="198"/>
    </row>
    <row r="64" ht="26" customHeight="1" spans="1:6">
      <c r="A64" s="207" t="s">
        <v>655</v>
      </c>
      <c r="B64" s="210" t="s">
        <v>656</v>
      </c>
      <c r="C64" s="202">
        <f>D64+E64+F64</f>
        <v>3791</v>
      </c>
      <c r="D64" s="209">
        <v>3791</v>
      </c>
      <c r="E64" s="212"/>
      <c r="F64" s="206"/>
    </row>
    <row r="65" ht="26" customHeight="1" spans="1:6">
      <c r="A65" s="207" t="s">
        <v>657</v>
      </c>
      <c r="B65" s="210" t="s">
        <v>658</v>
      </c>
      <c r="C65" s="202">
        <f>D65+E65+F65</f>
        <v>200</v>
      </c>
      <c r="D65" s="209">
        <v>200</v>
      </c>
      <c r="E65" s="212"/>
      <c r="F65" s="206"/>
    </row>
    <row r="66" ht="26" customHeight="1" spans="1:6">
      <c r="A66" s="207" t="s">
        <v>659</v>
      </c>
      <c r="B66" s="210" t="s">
        <v>660</v>
      </c>
      <c r="C66" s="202">
        <f>D66+E66+F66</f>
        <v>1</v>
      </c>
      <c r="D66" s="209">
        <v>1</v>
      </c>
      <c r="E66" s="212"/>
      <c r="F66" s="206"/>
    </row>
    <row r="67" ht="26" customHeight="1" spans="1:6">
      <c r="A67" s="207" t="s">
        <v>661</v>
      </c>
      <c r="B67" s="210" t="s">
        <v>662</v>
      </c>
      <c r="C67" s="202"/>
      <c r="D67" s="209"/>
      <c r="E67" s="212"/>
      <c r="F67" s="206"/>
    </row>
    <row r="68" s="180" customFormat="1" ht="26" customHeight="1" spans="1:6">
      <c r="A68" s="214">
        <v>512</v>
      </c>
      <c r="B68" s="199" t="s">
        <v>663</v>
      </c>
      <c r="C68" s="198"/>
      <c r="D68" s="198"/>
      <c r="E68" s="198"/>
      <c r="F68" s="189"/>
    </row>
    <row r="69" ht="26" customHeight="1" spans="1:6">
      <c r="A69" s="207">
        <v>51201</v>
      </c>
      <c r="B69" s="210" t="s">
        <v>664</v>
      </c>
      <c r="C69" s="198"/>
      <c r="D69" s="209"/>
      <c r="E69" s="215"/>
      <c r="F69" s="206"/>
    </row>
    <row r="70" ht="26" customHeight="1" spans="1:6">
      <c r="A70" s="207">
        <v>51202</v>
      </c>
      <c r="B70" s="210" t="s">
        <v>665</v>
      </c>
      <c r="C70" s="198"/>
      <c r="D70" s="209"/>
      <c r="E70" s="215"/>
      <c r="F70" s="206"/>
    </row>
    <row r="71" s="180" customFormat="1" ht="26" customHeight="1" spans="1:6">
      <c r="A71" s="214">
        <v>513</v>
      </c>
      <c r="B71" s="199" t="s">
        <v>269</v>
      </c>
      <c r="C71" s="198"/>
      <c r="D71" s="198"/>
      <c r="E71" s="198"/>
      <c r="F71" s="189"/>
    </row>
    <row r="72" ht="26" customHeight="1" spans="1:6">
      <c r="A72" s="207">
        <v>51301</v>
      </c>
      <c r="B72" s="210" t="s">
        <v>666</v>
      </c>
      <c r="C72" s="198"/>
      <c r="D72" s="209"/>
      <c r="E72" s="215"/>
      <c r="F72" s="206"/>
    </row>
    <row r="73" ht="26" customHeight="1" spans="1:6">
      <c r="A73" s="207">
        <v>51304</v>
      </c>
      <c r="B73" s="210" t="s">
        <v>667</v>
      </c>
      <c r="C73" s="198"/>
      <c r="D73" s="209"/>
      <c r="E73" s="215"/>
      <c r="F73" s="206"/>
    </row>
    <row r="74" ht="26" customHeight="1" spans="1:6">
      <c r="A74" s="207">
        <v>51305</v>
      </c>
      <c r="B74" s="210" t="s">
        <v>668</v>
      </c>
      <c r="C74" s="198"/>
      <c r="D74" s="209"/>
      <c r="E74" s="215"/>
      <c r="F74" s="206"/>
    </row>
    <row r="75" ht="26" customHeight="1" spans="1:6">
      <c r="A75" s="207">
        <v>51306</v>
      </c>
      <c r="B75" s="210" t="s">
        <v>669</v>
      </c>
      <c r="C75" s="198"/>
      <c r="D75" s="209"/>
      <c r="E75" s="215"/>
      <c r="F75" s="206"/>
    </row>
    <row r="76" ht="26" customHeight="1" spans="1:6">
      <c r="A76" s="207">
        <v>51307</v>
      </c>
      <c r="B76" s="210" t="s">
        <v>670</v>
      </c>
      <c r="C76" s="198"/>
      <c r="D76" s="209"/>
      <c r="E76" s="215"/>
      <c r="F76" s="206"/>
    </row>
    <row r="77" s="180" customFormat="1" ht="26" customHeight="1" spans="1:6">
      <c r="A77" s="214">
        <v>514</v>
      </c>
      <c r="B77" s="199" t="s">
        <v>671</v>
      </c>
      <c r="C77" s="198">
        <f>D77+E77+F77</f>
        <v>15506.19</v>
      </c>
      <c r="D77" s="198">
        <f>SUM(D78:D79)</f>
        <v>15506.19</v>
      </c>
      <c r="E77" s="198"/>
      <c r="F77" s="198"/>
    </row>
    <row r="78" ht="26" customHeight="1" spans="1:6">
      <c r="A78" s="207">
        <v>51401</v>
      </c>
      <c r="B78" s="210" t="s">
        <v>672</v>
      </c>
      <c r="C78" s="202">
        <f>D78+E78+F78</f>
        <v>1600</v>
      </c>
      <c r="D78" s="209">
        <v>1600</v>
      </c>
      <c r="E78" s="215"/>
      <c r="F78" s="206"/>
    </row>
    <row r="79" ht="26" customHeight="1" spans="1:6">
      <c r="A79" s="207">
        <v>51402</v>
      </c>
      <c r="B79" s="210" t="s">
        <v>673</v>
      </c>
      <c r="C79" s="202">
        <f>D79+E79+F79</f>
        <v>13906.19</v>
      </c>
      <c r="D79" s="209">
        <v>13906.19</v>
      </c>
      <c r="E79" s="215"/>
      <c r="F79" s="206"/>
    </row>
    <row r="80" s="180" customFormat="1" ht="26" customHeight="1" spans="1:6">
      <c r="A80" s="199" t="s">
        <v>674</v>
      </c>
      <c r="B80" s="199" t="s">
        <v>110</v>
      </c>
      <c r="C80" s="198">
        <f>D80+E80+F80</f>
        <v>575.45</v>
      </c>
      <c r="D80" s="198"/>
      <c r="E80" s="198"/>
      <c r="F80" s="198">
        <f>SUM(F81:F85)</f>
        <v>575.45</v>
      </c>
    </row>
    <row r="81" ht="26" customHeight="1" spans="1:6">
      <c r="A81" s="207" t="s">
        <v>675</v>
      </c>
      <c r="B81" s="210" t="s">
        <v>676</v>
      </c>
      <c r="C81" s="202"/>
      <c r="D81" s="209"/>
      <c r="E81" s="202"/>
      <c r="F81" s="206"/>
    </row>
    <row r="82" ht="26" customHeight="1" spans="1:6">
      <c r="A82" s="207" t="s">
        <v>677</v>
      </c>
      <c r="B82" s="216" t="s">
        <v>678</v>
      </c>
      <c r="C82" s="202"/>
      <c r="D82" s="209"/>
      <c r="E82" s="202"/>
      <c r="F82" s="206"/>
    </row>
    <row r="83" ht="26" customHeight="1" spans="1:6">
      <c r="A83" s="207">
        <v>59909</v>
      </c>
      <c r="B83" s="210" t="s">
        <v>679</v>
      </c>
      <c r="C83" s="202"/>
      <c r="D83" s="209"/>
      <c r="E83" s="202"/>
      <c r="F83" s="206"/>
    </row>
    <row r="84" ht="26" customHeight="1" spans="1:6">
      <c r="A84" s="207">
        <v>59910</v>
      </c>
      <c r="B84" s="210" t="s">
        <v>680</v>
      </c>
      <c r="C84" s="202"/>
      <c r="D84" s="209"/>
      <c r="E84" s="202"/>
      <c r="F84" s="206"/>
    </row>
    <row r="85" ht="26" customHeight="1" spans="1:6">
      <c r="A85" s="207" t="s">
        <v>681</v>
      </c>
      <c r="B85" s="210" t="s">
        <v>205</v>
      </c>
      <c r="C85" s="202">
        <f>D85+E85+F85</f>
        <v>575.45</v>
      </c>
      <c r="D85" s="209"/>
      <c r="E85" s="202"/>
      <c r="F85" s="205">
        <v>575.45</v>
      </c>
    </row>
  </sheetData>
  <autoFilter xmlns:etc="http://www.wps.cn/officeDocument/2017/etCustomData" ref="A4:F85" etc:filterBottomFollowUsedRange="0">
    <extLst/>
  </autoFilter>
  <mergeCells count="8">
    <mergeCell ref="A1:F1"/>
    <mergeCell ref="E2:F2"/>
    <mergeCell ref="A3:B3"/>
    <mergeCell ref="A5:B5"/>
    <mergeCell ref="C3:C4"/>
    <mergeCell ref="D3:D4"/>
    <mergeCell ref="E3:E4"/>
    <mergeCell ref="F3:F4"/>
  </mergeCells>
  <pageMargins left="0.590277777777778" right="0.590277777777778" top="0.590277777777778" bottom="0.629861111111111" header="0.298611111111111" footer="0.314583333333333"/>
  <pageSetup paperSize="9" scale="94" firstPageNumber="22" fitToHeight="0" orientation="portrait" useFirstPageNumber="1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rgb="FFFF0000"/>
  </sheetPr>
  <dimension ref="A1:D55"/>
  <sheetViews>
    <sheetView showGridLines="0" showZeros="0" view="pageBreakPreview" zoomScaleNormal="80" topLeftCell="A4" workbookViewId="0">
      <selection activeCell="D19" sqref="D19"/>
    </sheetView>
  </sheetViews>
  <sheetFormatPr defaultColWidth="9.125" defaultRowHeight="15.6" outlineLevelCol="3"/>
  <cols>
    <col min="1" max="1" width="42.625" style="151" customWidth="1"/>
    <col min="2" max="2" width="17.625" style="152" customWidth="1"/>
    <col min="3" max="3" width="42.625" style="151" customWidth="1"/>
    <col min="4" max="4" width="17.625" style="152" customWidth="1"/>
    <col min="5" max="6" width="9.125" style="147"/>
    <col min="7" max="7" width="9.375" style="147"/>
    <col min="8" max="28" width="9.125" style="147"/>
    <col min="29" max="16380" width="9" style="147"/>
    <col min="16381" max="16384" width="9.125" style="147"/>
  </cols>
  <sheetData>
    <row r="1" s="147" customFormat="1" ht="27" customHeight="1" spans="1:4">
      <c r="A1" s="153" t="s">
        <v>682</v>
      </c>
      <c r="B1" s="153"/>
      <c r="C1" s="153"/>
      <c r="D1" s="153"/>
    </row>
    <row r="2" s="148" customFormat="1" ht="20" customHeight="1" spans="1:4">
      <c r="A2" s="154"/>
      <c r="B2" s="154"/>
      <c r="C2" s="155" t="s">
        <v>1</v>
      </c>
      <c r="D2" s="155"/>
    </row>
    <row r="3" s="149" customFormat="1" ht="25" customHeight="1" spans="1:4">
      <c r="A3" s="156" t="s">
        <v>64</v>
      </c>
      <c r="B3" s="156" t="s">
        <v>4</v>
      </c>
      <c r="C3" s="156" t="s">
        <v>66</v>
      </c>
      <c r="D3" s="156" t="s">
        <v>4</v>
      </c>
    </row>
    <row r="4" s="150" customFormat="1" ht="25" customHeight="1" spans="1:4">
      <c r="A4" s="156" t="s">
        <v>67</v>
      </c>
      <c r="B4" s="157">
        <f>B5+B8+B49+B52+B53+B54+B55</f>
        <v>286789.2376</v>
      </c>
      <c r="C4" s="156" t="s">
        <v>68</v>
      </c>
      <c r="D4" s="157">
        <f>D5+D49+D52+D53+D54</f>
        <v>286789.41</v>
      </c>
    </row>
    <row r="5" s="147" customFormat="1" ht="25" customHeight="1" spans="1:4">
      <c r="A5" s="158" t="s">
        <v>69</v>
      </c>
      <c r="B5" s="159">
        <f>B6+B7</f>
        <v>44226</v>
      </c>
      <c r="C5" s="158" t="s">
        <v>70</v>
      </c>
      <c r="D5" s="87">
        <f>D6+D10+D14+D15+D16+D19</f>
        <v>279581.41</v>
      </c>
    </row>
    <row r="6" s="147" customFormat="1" ht="25" customHeight="1" spans="1:4">
      <c r="A6" s="158" t="s">
        <v>71</v>
      </c>
      <c r="B6" s="159">
        <v>20253</v>
      </c>
      <c r="C6" s="158" t="s">
        <v>683</v>
      </c>
      <c r="D6" s="87">
        <f>SUM(D7:D9)</f>
        <v>102178.63</v>
      </c>
    </row>
    <row r="7" s="147" customFormat="1" ht="25" customHeight="1" spans="1:4">
      <c r="A7" s="158" t="s">
        <v>73</v>
      </c>
      <c r="B7" s="159">
        <v>23973</v>
      </c>
      <c r="C7" s="160" t="s">
        <v>684</v>
      </c>
      <c r="D7" s="161">
        <v>86505.65</v>
      </c>
    </row>
    <row r="8" s="147" customFormat="1" ht="25" customHeight="1" spans="1:4">
      <c r="A8" s="158" t="s">
        <v>75</v>
      </c>
      <c r="B8" s="162">
        <f>B9+B16+B48</f>
        <v>176582.2376</v>
      </c>
      <c r="C8" s="160" t="s">
        <v>685</v>
      </c>
      <c r="D8" s="163">
        <v>4294.85</v>
      </c>
    </row>
    <row r="9" s="147" customFormat="1" ht="25" customHeight="1" spans="1:4">
      <c r="A9" s="158" t="s">
        <v>77</v>
      </c>
      <c r="B9" s="164">
        <f>SUM(B10:B15)</f>
        <v>3693</v>
      </c>
      <c r="C9" s="160" t="s">
        <v>686</v>
      </c>
      <c r="D9" s="163">
        <v>11378.13</v>
      </c>
    </row>
    <row r="10" s="147" customFormat="1" ht="25" customHeight="1" spans="1:4">
      <c r="A10" s="160" t="s">
        <v>79</v>
      </c>
      <c r="B10" s="165">
        <v>255</v>
      </c>
      <c r="C10" s="158" t="s">
        <v>687</v>
      </c>
      <c r="D10" s="166">
        <f>D11+D12+D13</f>
        <v>29216.38</v>
      </c>
    </row>
    <row r="11" s="147" customFormat="1" ht="25" customHeight="1" spans="1:4">
      <c r="A11" s="167" t="s">
        <v>81</v>
      </c>
      <c r="B11" s="165">
        <v>84</v>
      </c>
      <c r="C11" s="160" t="s">
        <v>688</v>
      </c>
      <c r="D11" s="163">
        <f>3580.92+9892</f>
        <v>13472.92</v>
      </c>
    </row>
    <row r="12" s="147" customFormat="1" ht="25" customHeight="1" spans="1:4">
      <c r="A12" s="167" t="s">
        <v>83</v>
      </c>
      <c r="B12" s="165">
        <v>894</v>
      </c>
      <c r="C12" s="160" t="s">
        <v>689</v>
      </c>
      <c r="D12" s="168">
        <v>8236.68</v>
      </c>
    </row>
    <row r="13" s="147" customFormat="1" ht="25" customHeight="1" spans="1:4">
      <c r="A13" s="167" t="s">
        <v>85</v>
      </c>
      <c r="B13" s="165">
        <v>130</v>
      </c>
      <c r="C13" s="160" t="s">
        <v>690</v>
      </c>
      <c r="D13" s="168">
        <f>7506.78</f>
        <v>7506.78</v>
      </c>
    </row>
    <row r="14" s="147" customFormat="1" ht="25" customHeight="1" spans="1:4">
      <c r="A14" s="160" t="s">
        <v>87</v>
      </c>
      <c r="B14" s="165">
        <v>2330</v>
      </c>
      <c r="C14" s="158" t="s">
        <v>691</v>
      </c>
      <c r="D14" s="166">
        <f>7202.8+10779.2+1891</f>
        <v>19873</v>
      </c>
    </row>
    <row r="15" s="147" customFormat="1" ht="25" customHeight="1" spans="1:4">
      <c r="A15" s="160" t="s">
        <v>89</v>
      </c>
      <c r="B15" s="165"/>
      <c r="C15" s="158" t="s">
        <v>692</v>
      </c>
      <c r="D15" s="166">
        <f>3043+200+748+1</f>
        <v>3992</v>
      </c>
    </row>
    <row r="16" s="147" customFormat="1" ht="25" customHeight="1" spans="1:4">
      <c r="A16" s="158" t="s">
        <v>91</v>
      </c>
      <c r="B16" s="169">
        <f>SUM(B17:B47)</f>
        <v>164742.2376</v>
      </c>
      <c r="C16" s="158" t="s">
        <v>693</v>
      </c>
      <c r="D16" s="166">
        <f>D17+D18</f>
        <v>60231.4</v>
      </c>
    </row>
    <row r="17" s="147" customFormat="1" ht="25" customHeight="1" spans="1:4">
      <c r="A17" s="167" t="s">
        <v>93</v>
      </c>
      <c r="B17" s="170"/>
      <c r="C17" s="160" t="s">
        <v>694</v>
      </c>
      <c r="D17" s="163">
        <f>51947+137.4</f>
        <v>52084.4</v>
      </c>
    </row>
    <row r="18" s="147" customFormat="1" ht="25" customHeight="1" spans="1:4">
      <c r="A18" s="160" t="s">
        <v>95</v>
      </c>
      <c r="B18" s="170">
        <v>65219</v>
      </c>
      <c r="C18" s="167" t="s">
        <v>695</v>
      </c>
      <c r="D18" s="163">
        <f>4767+3380</f>
        <v>8147</v>
      </c>
    </row>
    <row r="19" s="147" customFormat="1" ht="25" customHeight="1" spans="1:4">
      <c r="A19" s="160" t="s">
        <v>97</v>
      </c>
      <c r="B19" s="170">
        <v>18464</v>
      </c>
      <c r="C19" s="158" t="s">
        <v>696</v>
      </c>
      <c r="D19" s="171">
        <v>64090</v>
      </c>
    </row>
    <row r="20" s="147" customFormat="1" ht="25" customHeight="1" spans="1:4">
      <c r="A20" s="160" t="s">
        <v>99</v>
      </c>
      <c r="B20" s="170">
        <f>5323+33.5476</f>
        <v>5356.5476</v>
      </c>
      <c r="C20" s="172"/>
      <c r="D20" s="172"/>
    </row>
    <row r="21" s="147" customFormat="1" ht="25" customHeight="1" spans="1:4">
      <c r="A21" s="160" t="s">
        <v>101</v>
      </c>
      <c r="B21" s="170">
        <v>581</v>
      </c>
      <c r="C21" s="172"/>
      <c r="D21" s="172"/>
    </row>
    <row r="22" s="147" customFormat="1" ht="25" customHeight="1" spans="1:4">
      <c r="A22" s="160" t="s">
        <v>103</v>
      </c>
      <c r="B22" s="170">
        <v>734</v>
      </c>
      <c r="C22" s="172"/>
      <c r="D22" s="172"/>
    </row>
    <row r="23" s="147" customFormat="1" ht="25" customHeight="1" spans="1:4">
      <c r="A23" s="160" t="s">
        <v>105</v>
      </c>
      <c r="B23" s="170"/>
      <c r="C23" s="160"/>
      <c r="D23" s="173"/>
    </row>
    <row r="24" s="147" customFormat="1" ht="25" customHeight="1" spans="1:4">
      <c r="A24" s="160" t="s">
        <v>107</v>
      </c>
      <c r="B24" s="170">
        <f>9601+66.9</f>
        <v>9667.9</v>
      </c>
      <c r="C24" s="160"/>
      <c r="D24" s="173"/>
    </row>
    <row r="25" s="147" customFormat="1" ht="25" customHeight="1" spans="1:4">
      <c r="A25" s="160" t="s">
        <v>109</v>
      </c>
      <c r="B25" s="170">
        <v>12736</v>
      </c>
      <c r="C25" s="160"/>
      <c r="D25" s="173"/>
    </row>
    <row r="26" s="147" customFormat="1" ht="25" customHeight="1" spans="1:4">
      <c r="A26" s="160" t="s">
        <v>111</v>
      </c>
      <c r="B26" s="170"/>
      <c r="C26" s="160"/>
      <c r="D26" s="173"/>
    </row>
    <row r="27" s="147" customFormat="1" ht="25" customHeight="1" spans="1:4">
      <c r="A27" s="160" t="s">
        <v>113</v>
      </c>
      <c r="B27" s="170"/>
      <c r="C27" s="160"/>
      <c r="D27" s="173"/>
    </row>
    <row r="28" s="147" customFormat="1" ht="25" customHeight="1" spans="1:4">
      <c r="A28" s="160" t="s">
        <v>115</v>
      </c>
      <c r="B28" s="170">
        <v>7742</v>
      </c>
      <c r="C28" s="174"/>
      <c r="D28" s="173"/>
    </row>
    <row r="29" s="147" customFormat="1" ht="25" customHeight="1" spans="1:4">
      <c r="A29" s="160" t="s">
        <v>117</v>
      </c>
      <c r="B29" s="170"/>
      <c r="C29" s="174"/>
      <c r="D29" s="173"/>
    </row>
    <row r="30" s="147" customFormat="1" ht="25" customHeight="1" spans="1:4">
      <c r="A30" s="160" t="s">
        <v>118</v>
      </c>
      <c r="B30" s="170"/>
      <c r="C30" s="174"/>
      <c r="D30" s="173"/>
    </row>
    <row r="31" s="147" customFormat="1" ht="25" customHeight="1" spans="1:4">
      <c r="A31" s="160" t="s">
        <v>119</v>
      </c>
      <c r="B31" s="170">
        <v>7347.09</v>
      </c>
      <c r="C31" s="174"/>
      <c r="D31" s="173"/>
    </row>
    <row r="32" s="147" customFormat="1" ht="25" customHeight="1" spans="1:4">
      <c r="A32" s="160" t="s">
        <v>120</v>
      </c>
      <c r="B32" s="170"/>
      <c r="C32" s="174"/>
      <c r="D32" s="173"/>
    </row>
    <row r="33" s="147" customFormat="1" ht="25" customHeight="1" spans="1:4">
      <c r="A33" s="160" t="s">
        <v>121</v>
      </c>
      <c r="B33" s="170">
        <v>157.4</v>
      </c>
      <c r="C33" s="174"/>
      <c r="D33" s="173"/>
    </row>
    <row r="34" s="147" customFormat="1" ht="25" customHeight="1" spans="1:4">
      <c r="A34" s="160" t="s">
        <v>122</v>
      </c>
      <c r="B34" s="170">
        <f>13117.47+137.4</f>
        <v>13254.87</v>
      </c>
      <c r="C34" s="174"/>
      <c r="D34" s="173"/>
    </row>
    <row r="35" s="147" customFormat="1" ht="25" customHeight="1" spans="1:4">
      <c r="A35" s="160" t="s">
        <v>123</v>
      </c>
      <c r="B35" s="170">
        <v>4025.48</v>
      </c>
      <c r="C35" s="174"/>
      <c r="D35" s="173"/>
    </row>
    <row r="36" s="147" customFormat="1" ht="25" customHeight="1" spans="1:4">
      <c r="A36" s="160" t="s">
        <v>124</v>
      </c>
      <c r="B36" s="170">
        <v>392.54</v>
      </c>
      <c r="C36" s="174"/>
      <c r="D36" s="173"/>
    </row>
    <row r="37" s="147" customFormat="1" ht="25" customHeight="1" spans="1:4">
      <c r="A37" s="160" t="s">
        <v>125</v>
      </c>
      <c r="B37" s="170"/>
      <c r="C37" s="174"/>
      <c r="D37" s="173"/>
    </row>
    <row r="38" s="147" customFormat="1" ht="23" customHeight="1" spans="1:4">
      <c r="A38" s="160" t="s">
        <v>126</v>
      </c>
      <c r="B38" s="170">
        <v>16270.41</v>
      </c>
      <c r="C38" s="174"/>
      <c r="D38" s="173"/>
    </row>
    <row r="39" s="147" customFormat="1" ht="23" customHeight="1" spans="1:4">
      <c r="A39" s="160" t="s">
        <v>127</v>
      </c>
      <c r="B39" s="170"/>
      <c r="C39" s="174"/>
      <c r="D39" s="173"/>
    </row>
    <row r="40" s="147" customFormat="1" ht="23" customHeight="1" spans="1:4">
      <c r="A40" s="160" t="s">
        <v>128</v>
      </c>
      <c r="B40" s="170"/>
      <c r="C40" s="174"/>
      <c r="D40" s="173"/>
    </row>
    <row r="41" s="147" customFormat="1" ht="23" customHeight="1" spans="1:4">
      <c r="A41" s="160" t="s">
        <v>129</v>
      </c>
      <c r="B41" s="170"/>
      <c r="C41" s="174"/>
      <c r="D41" s="173"/>
    </row>
    <row r="42" s="147" customFormat="1" ht="23" customHeight="1" spans="1:4">
      <c r="A42" s="160" t="s">
        <v>130</v>
      </c>
      <c r="B42" s="170"/>
      <c r="C42" s="174"/>
      <c r="D42" s="173"/>
    </row>
    <row r="43" s="147" customFormat="1" ht="23" customHeight="1" spans="1:4">
      <c r="A43" s="160" t="s">
        <v>131</v>
      </c>
      <c r="B43" s="170"/>
      <c r="C43" s="158"/>
      <c r="D43" s="93"/>
    </row>
    <row r="44" s="147" customFormat="1" ht="23" customHeight="1" spans="1:4">
      <c r="A44" s="160" t="s">
        <v>132</v>
      </c>
      <c r="B44" s="170"/>
      <c r="C44" s="175"/>
      <c r="D44" s="93"/>
    </row>
    <row r="45" s="147" customFormat="1" ht="23" customHeight="1" spans="1:4">
      <c r="A45" s="160" t="s">
        <v>134</v>
      </c>
      <c r="B45" s="170">
        <v>2400</v>
      </c>
      <c r="C45" s="175"/>
      <c r="D45" s="93"/>
    </row>
    <row r="46" s="147" customFormat="1" ht="23" customHeight="1" spans="1:4">
      <c r="A46" s="160" t="s">
        <v>135</v>
      </c>
      <c r="B46" s="170"/>
      <c r="C46" s="158"/>
      <c r="D46" s="93"/>
    </row>
    <row r="47" s="147" customFormat="1" ht="23" customHeight="1" spans="1:4">
      <c r="A47" s="160" t="s">
        <v>136</v>
      </c>
      <c r="B47" s="170">
        <v>394</v>
      </c>
      <c r="C47" s="158"/>
      <c r="D47" s="93"/>
    </row>
    <row r="48" s="147" customFormat="1" ht="23" customHeight="1" spans="1:4">
      <c r="A48" s="158" t="s">
        <v>137</v>
      </c>
      <c r="B48" s="162">
        <f>4767+3380</f>
        <v>8147</v>
      </c>
      <c r="C48" s="158"/>
      <c r="D48" s="93"/>
    </row>
    <row r="49" s="147" customFormat="1" ht="23" customHeight="1" spans="1:4">
      <c r="A49" s="158" t="s">
        <v>138</v>
      </c>
      <c r="B49" s="176"/>
      <c r="C49" s="158" t="s">
        <v>139</v>
      </c>
      <c r="D49" s="177">
        <f>D50+D51</f>
        <v>3370</v>
      </c>
    </row>
    <row r="50" s="147" customFormat="1" ht="23" customHeight="1" spans="1:4">
      <c r="A50" s="160" t="s">
        <v>140</v>
      </c>
      <c r="B50" s="176"/>
      <c r="C50" s="160" t="s">
        <v>141</v>
      </c>
      <c r="D50" s="93">
        <v>3370</v>
      </c>
    </row>
    <row r="51" s="147" customFormat="1" ht="23" customHeight="1" spans="1:4">
      <c r="A51" s="160" t="s">
        <v>142</v>
      </c>
      <c r="B51" s="176"/>
      <c r="C51" s="160" t="s">
        <v>143</v>
      </c>
      <c r="D51" s="93"/>
    </row>
    <row r="52" s="147" customFormat="1" ht="23" customHeight="1" spans="1:4">
      <c r="A52" s="158" t="s">
        <v>144</v>
      </c>
      <c r="B52" s="159">
        <v>1891</v>
      </c>
      <c r="C52" s="158" t="s">
        <v>145</v>
      </c>
      <c r="D52" s="88">
        <v>3838</v>
      </c>
    </row>
    <row r="53" s="147" customFormat="1" ht="23" customHeight="1" spans="1:4">
      <c r="A53" s="158" t="s">
        <v>697</v>
      </c>
      <c r="B53" s="159">
        <v>64090</v>
      </c>
      <c r="C53" s="158" t="s">
        <v>147</v>
      </c>
      <c r="D53" s="93"/>
    </row>
    <row r="54" s="147" customFormat="1" ht="23" customHeight="1" spans="1:4">
      <c r="A54" s="158" t="s">
        <v>148</v>
      </c>
      <c r="B54" s="176"/>
      <c r="C54" s="158" t="s">
        <v>149</v>
      </c>
      <c r="D54" s="93"/>
    </row>
    <row r="55" s="147" customFormat="1" ht="23" customHeight="1" spans="1:4">
      <c r="A55" s="158" t="s">
        <v>150</v>
      </c>
      <c r="B55" s="176"/>
      <c r="C55" s="158" t="s">
        <v>151</v>
      </c>
      <c r="D55" s="178"/>
    </row>
  </sheetData>
  <mergeCells count="2">
    <mergeCell ref="A1:D1"/>
    <mergeCell ref="C2:D2"/>
  </mergeCells>
  <printOptions horizontalCentered="1"/>
  <pageMargins left="0.590277777777778" right="0.590277777777778" top="0.511805555555556" bottom="0.590277777777778" header="0.298611111111111" footer="0.393055555555556"/>
  <pageSetup paperSize="9" firstPageNumber="22" fitToHeight="0" orientation="landscape" useFirstPageNumber="1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rgb="FFFF0000"/>
  </sheetPr>
  <dimension ref="A1:B21"/>
  <sheetViews>
    <sheetView workbookViewId="0">
      <selection activeCell="B15" sqref="B15"/>
    </sheetView>
  </sheetViews>
  <sheetFormatPr defaultColWidth="9" defaultRowHeight="14.4" outlineLevelCol="1"/>
  <cols>
    <col min="1" max="1" width="54.6083333333333" style="7" customWidth="1"/>
    <col min="2" max="2" width="27.85" style="105" customWidth="1"/>
    <col min="3" max="16384" width="9" style="7"/>
  </cols>
  <sheetData>
    <row r="1" s="7" customFormat="1" ht="46" customHeight="1" spans="1:2">
      <c r="A1" s="111" t="s">
        <v>698</v>
      </c>
      <c r="B1" s="112"/>
    </row>
    <row r="2" s="7" customFormat="1" ht="24" customHeight="1" spans="1:2">
      <c r="A2" s="113"/>
      <c r="B2" s="136" t="s">
        <v>1</v>
      </c>
    </row>
    <row r="3" s="51" customFormat="1" ht="35" customHeight="1" spans="1:2">
      <c r="A3" s="115" t="s">
        <v>3</v>
      </c>
      <c r="B3" s="137" t="s">
        <v>260</v>
      </c>
    </row>
    <row r="4" s="7" customFormat="1" ht="35" customHeight="1" spans="1:2">
      <c r="A4" s="138" t="s">
        <v>156</v>
      </c>
      <c r="B4" s="139">
        <f>B5+B14+B16+B19+B20</f>
        <v>53413</v>
      </c>
    </row>
    <row r="5" s="7" customFormat="1" ht="35" customHeight="1" spans="1:2">
      <c r="A5" s="122" t="s">
        <v>157</v>
      </c>
      <c r="B5" s="100">
        <f>B6+B11</f>
        <v>29975</v>
      </c>
    </row>
    <row r="6" s="7" customFormat="1" ht="35" customHeight="1" spans="1:2">
      <c r="A6" s="122" t="s">
        <v>158</v>
      </c>
      <c r="B6" s="100">
        <f>SUM(B7:B10)</f>
        <v>7020</v>
      </c>
    </row>
    <row r="7" s="7" customFormat="1" ht="35" customHeight="1" spans="1:2">
      <c r="A7" s="89" t="s">
        <v>159</v>
      </c>
      <c r="B7" s="140">
        <v>5000</v>
      </c>
    </row>
    <row r="8" s="7" customFormat="1" ht="35" customHeight="1" spans="1:2">
      <c r="A8" s="89" t="s">
        <v>160</v>
      </c>
      <c r="B8" s="140">
        <v>1540</v>
      </c>
    </row>
    <row r="9" s="7" customFormat="1" ht="35" customHeight="1" spans="1:2">
      <c r="A9" s="89" t="s">
        <v>161</v>
      </c>
      <c r="B9" s="140">
        <v>480</v>
      </c>
    </row>
    <row r="10" s="7" customFormat="1" ht="35" customHeight="1" spans="1:2">
      <c r="A10" s="89" t="s">
        <v>162</v>
      </c>
      <c r="B10" s="140"/>
    </row>
    <row r="11" s="7" customFormat="1" ht="35" customHeight="1" spans="1:2">
      <c r="A11" s="122" t="s">
        <v>163</v>
      </c>
      <c r="B11" s="100">
        <f>B12+B13</f>
        <v>22955</v>
      </c>
    </row>
    <row r="12" s="7" customFormat="1" ht="35" customHeight="1" spans="1:2">
      <c r="A12" s="141" t="s">
        <v>164</v>
      </c>
      <c r="B12" s="142"/>
    </row>
    <row r="13" s="7" customFormat="1" ht="35" customHeight="1" spans="1:2">
      <c r="A13" s="89" t="s">
        <v>165</v>
      </c>
      <c r="B13" s="143">
        <v>22955</v>
      </c>
    </row>
    <row r="14" s="51" customFormat="1" ht="35" customHeight="1" spans="1:2">
      <c r="A14" s="122" t="s">
        <v>166</v>
      </c>
      <c r="B14" s="100"/>
    </row>
    <row r="15" s="7" customFormat="1" ht="35" customHeight="1" spans="1:2">
      <c r="A15" s="89" t="s">
        <v>167</v>
      </c>
      <c r="B15" s="95"/>
    </row>
    <row r="16" s="7" customFormat="1" ht="35" customHeight="1" spans="1:2">
      <c r="A16" s="122" t="s">
        <v>168</v>
      </c>
      <c r="B16" s="95"/>
    </row>
    <row r="17" s="7" customFormat="1" ht="35" customHeight="1" spans="1:2">
      <c r="A17" s="89" t="s">
        <v>169</v>
      </c>
      <c r="B17" s="144"/>
    </row>
    <row r="18" s="7" customFormat="1" ht="35" customHeight="1" spans="1:2">
      <c r="A18" s="89" t="s">
        <v>170</v>
      </c>
      <c r="B18" s="144"/>
    </row>
    <row r="19" s="7" customFormat="1" ht="35" customHeight="1" spans="1:2">
      <c r="A19" s="122" t="s">
        <v>171</v>
      </c>
      <c r="B19" s="145">
        <v>23438</v>
      </c>
    </row>
    <row r="20" s="7" customFormat="1" ht="35" customHeight="1" spans="1:2">
      <c r="A20" s="122" t="s">
        <v>172</v>
      </c>
      <c r="B20" s="146"/>
    </row>
    <row r="21" s="7" customFormat="1" ht="32" customHeight="1" spans="1:2">
      <c r="B21" s="105"/>
    </row>
  </sheetData>
  <mergeCells count="1">
    <mergeCell ref="A1:B1"/>
  </mergeCells>
  <printOptions horizontalCentered="1"/>
  <pageMargins left="0.590277777777778" right="0.590277777777778" top="0.786805555555556" bottom="0.708333333333333" header="0.298611111111111" footer="0.472222222222222"/>
  <pageSetup paperSize="9" firstPageNumber="22" fitToHeight="0" orientation="portrait" useFirstPageNumber="1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rgb="FFFF0000"/>
  </sheetPr>
  <dimension ref="A1:XFC32"/>
  <sheetViews>
    <sheetView showGridLines="0" showZeros="0" topLeftCell="A18" workbookViewId="0">
      <selection activeCell="G33" sqref="G33"/>
    </sheetView>
  </sheetViews>
  <sheetFormatPr defaultColWidth="9" defaultRowHeight="15.6"/>
  <cols>
    <col min="1" max="1" width="53.575" style="53" customWidth="1"/>
    <col min="2" max="2" width="26.125" style="105" customWidth="1"/>
    <col min="3" max="3" width="14.375" style="108" hidden="1" customWidth="1"/>
    <col min="4" max="4" width="9" style="7"/>
    <col min="5" max="5" width="9" style="109"/>
    <col min="6" max="6" width="12.625" style="7"/>
    <col min="7" max="16379" width="9" style="7"/>
    <col min="16381" max="16384" width="9" style="110"/>
  </cols>
  <sheetData>
    <row r="1" s="7" customFormat="1" ht="31.5" customHeight="1" spans="1:5 16380:16380">
      <c r="A1" s="111" t="s">
        <v>699</v>
      </c>
      <c r="B1" s="112"/>
      <c r="C1" s="111"/>
      <c r="E1" s="109"/>
    </row>
    <row r="2" s="7" customFormat="1" ht="24" customHeight="1" spans="1:5 16380:16380">
      <c r="A2" s="113"/>
      <c r="B2" s="114" t="s">
        <v>1</v>
      </c>
      <c r="C2" s="114"/>
      <c r="E2" s="109"/>
    </row>
    <row r="3" s="51" customFormat="1" ht="30" customHeight="1" spans="1:5 16380:16380">
      <c r="A3" s="115" t="s">
        <v>36</v>
      </c>
      <c r="B3" s="115" t="s">
        <v>700</v>
      </c>
      <c r="C3" s="115" t="s">
        <v>701</v>
      </c>
      <c r="D3" s="51"/>
      <c r="E3" s="116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HO3" s="51"/>
      <c r="HP3" s="51"/>
      <c r="HQ3" s="51"/>
      <c r="HR3" s="51"/>
      <c r="HS3" s="51"/>
      <c r="HT3" s="51"/>
      <c r="HU3" s="51"/>
      <c r="HV3" s="51"/>
      <c r="HW3" s="51"/>
      <c r="HX3" s="51"/>
      <c r="HY3" s="51"/>
      <c r="HZ3" s="51"/>
      <c r="IA3" s="51"/>
      <c r="IB3" s="51"/>
      <c r="IC3" s="51"/>
      <c r="ID3" s="51"/>
      <c r="IE3" s="51"/>
      <c r="IF3" s="51"/>
      <c r="IG3" s="51"/>
      <c r="IH3" s="51"/>
      <c r="II3" s="51"/>
      <c r="IJ3" s="51"/>
      <c r="IK3" s="51"/>
      <c r="IL3" s="51"/>
      <c r="IM3" s="51"/>
      <c r="IN3" s="51"/>
      <c r="IO3" s="51"/>
      <c r="IP3" s="51"/>
      <c r="IQ3" s="51"/>
      <c r="IR3" s="51"/>
      <c r="IS3" s="51"/>
      <c r="IT3" s="51"/>
      <c r="IU3" s="51"/>
      <c r="IV3" s="51"/>
      <c r="IW3" s="51"/>
      <c r="IX3" s="51"/>
      <c r="IY3" s="51"/>
      <c r="IZ3" s="51"/>
      <c r="JA3" s="51"/>
      <c r="JB3" s="51"/>
      <c r="JC3" s="51"/>
      <c r="JD3" s="51"/>
      <c r="JE3" s="51"/>
      <c r="JF3" s="51"/>
      <c r="JG3" s="51"/>
      <c r="JH3" s="51"/>
      <c r="JI3" s="51"/>
      <c r="JJ3" s="51"/>
      <c r="JK3" s="51"/>
      <c r="JL3" s="51"/>
      <c r="JM3" s="51"/>
      <c r="JN3" s="51"/>
      <c r="JO3" s="51"/>
      <c r="JP3" s="51"/>
      <c r="JQ3" s="51"/>
      <c r="JR3" s="51"/>
      <c r="JS3" s="51"/>
      <c r="JT3" s="51"/>
      <c r="JU3" s="51"/>
      <c r="JV3" s="51"/>
      <c r="JW3" s="51"/>
      <c r="JX3" s="51"/>
      <c r="JY3" s="51"/>
      <c r="JZ3" s="51"/>
      <c r="KA3" s="51"/>
      <c r="KB3" s="51"/>
      <c r="KC3" s="51"/>
      <c r="KD3" s="51"/>
      <c r="KE3" s="51"/>
      <c r="KF3" s="51"/>
      <c r="KG3" s="51"/>
      <c r="KH3" s="51"/>
      <c r="KI3" s="51"/>
      <c r="KJ3" s="51"/>
      <c r="KK3" s="51"/>
      <c r="KL3" s="51"/>
      <c r="KM3" s="51"/>
      <c r="KN3" s="51"/>
      <c r="KO3" s="51"/>
      <c r="KP3" s="51"/>
      <c r="KQ3" s="51"/>
      <c r="KR3" s="51"/>
      <c r="KS3" s="51"/>
      <c r="KT3" s="51"/>
      <c r="KU3" s="51"/>
      <c r="KV3" s="51"/>
      <c r="KW3" s="51"/>
      <c r="KX3" s="51"/>
      <c r="KY3" s="51"/>
      <c r="KZ3" s="51"/>
      <c r="LA3" s="51"/>
      <c r="LB3" s="51"/>
      <c r="LC3" s="51"/>
      <c r="LD3" s="51"/>
      <c r="LE3" s="51"/>
      <c r="LF3" s="51"/>
      <c r="LG3" s="51"/>
      <c r="LH3" s="51"/>
      <c r="LI3" s="51"/>
      <c r="LJ3" s="51"/>
      <c r="LK3" s="51"/>
      <c r="LL3" s="51"/>
      <c r="LM3" s="51"/>
      <c r="LN3" s="51"/>
      <c r="LO3" s="51"/>
      <c r="LP3" s="51"/>
      <c r="LQ3" s="51"/>
      <c r="LR3" s="51"/>
      <c r="LS3" s="51"/>
      <c r="LT3" s="51"/>
      <c r="LU3" s="51"/>
      <c r="LV3" s="51"/>
      <c r="LW3" s="51"/>
      <c r="LX3" s="51"/>
      <c r="LY3" s="51"/>
      <c r="LZ3" s="51"/>
      <c r="MA3" s="51"/>
      <c r="MB3" s="51"/>
      <c r="MC3" s="51"/>
      <c r="MD3" s="51"/>
      <c r="ME3" s="51"/>
      <c r="MF3" s="51"/>
      <c r="MG3" s="51"/>
      <c r="MH3" s="51"/>
      <c r="MI3" s="51"/>
      <c r="MJ3" s="51"/>
      <c r="MK3" s="51"/>
      <c r="ML3" s="51"/>
      <c r="MM3" s="51"/>
      <c r="MN3" s="51"/>
      <c r="MO3" s="51"/>
      <c r="MP3" s="51"/>
      <c r="MQ3" s="51"/>
      <c r="MR3" s="51"/>
      <c r="MS3" s="51"/>
      <c r="MT3" s="51"/>
      <c r="MU3" s="51"/>
      <c r="MV3" s="51"/>
      <c r="MW3" s="51"/>
      <c r="MX3" s="51"/>
      <c r="MY3" s="51"/>
      <c r="MZ3" s="51"/>
      <c r="NA3" s="51"/>
      <c r="NB3" s="51"/>
      <c r="NC3" s="51"/>
      <c r="ND3" s="51"/>
      <c r="NE3" s="51"/>
      <c r="NF3" s="51"/>
      <c r="NG3" s="51"/>
      <c r="NH3" s="51"/>
      <c r="NI3" s="51"/>
      <c r="NJ3" s="51"/>
      <c r="NK3" s="51"/>
      <c r="NL3" s="51"/>
      <c r="NM3" s="51"/>
      <c r="NN3" s="51"/>
      <c r="NO3" s="51"/>
      <c r="NP3" s="51"/>
      <c r="NQ3" s="51"/>
      <c r="NR3" s="51"/>
      <c r="NS3" s="51"/>
      <c r="NT3" s="51"/>
      <c r="NU3" s="51"/>
      <c r="NV3" s="51"/>
      <c r="NW3" s="51"/>
      <c r="NX3" s="51"/>
      <c r="NY3" s="51"/>
      <c r="NZ3" s="51"/>
      <c r="OA3" s="51"/>
      <c r="OB3" s="51"/>
      <c r="OC3" s="51"/>
      <c r="OD3" s="51"/>
      <c r="OE3" s="51"/>
      <c r="OF3" s="51"/>
      <c r="OG3" s="51"/>
      <c r="OH3" s="51"/>
      <c r="OI3" s="51"/>
      <c r="OJ3" s="51"/>
      <c r="OK3" s="51"/>
      <c r="OL3" s="51"/>
      <c r="OM3" s="51"/>
      <c r="ON3" s="51"/>
      <c r="OO3" s="51"/>
      <c r="OP3" s="51"/>
      <c r="OQ3" s="51"/>
      <c r="OR3" s="51"/>
      <c r="OS3" s="51"/>
      <c r="OT3" s="51"/>
      <c r="OU3" s="51"/>
      <c r="OV3" s="51"/>
      <c r="OW3" s="51"/>
      <c r="OX3" s="51"/>
      <c r="OY3" s="51"/>
      <c r="OZ3" s="51"/>
      <c r="PA3" s="51"/>
      <c r="PB3" s="51"/>
      <c r="PC3" s="51"/>
      <c r="PD3" s="51"/>
      <c r="PE3" s="51"/>
      <c r="PF3" s="51"/>
      <c r="PG3" s="51"/>
      <c r="PH3" s="51"/>
      <c r="PI3" s="51"/>
      <c r="PJ3" s="51"/>
      <c r="PK3" s="51"/>
      <c r="PL3" s="51"/>
      <c r="PM3" s="51"/>
      <c r="PN3" s="51"/>
      <c r="PO3" s="51"/>
      <c r="PP3" s="51"/>
      <c r="PQ3" s="51"/>
      <c r="PR3" s="51"/>
      <c r="PS3" s="51"/>
      <c r="PT3" s="51"/>
      <c r="PU3" s="51"/>
      <c r="PV3" s="51"/>
      <c r="PW3" s="51"/>
      <c r="PX3" s="51"/>
      <c r="PY3" s="51"/>
      <c r="PZ3" s="51"/>
      <c r="QA3" s="51"/>
      <c r="QB3" s="51"/>
      <c r="QC3" s="51"/>
      <c r="QD3" s="51"/>
      <c r="QE3" s="51"/>
      <c r="QF3" s="51"/>
      <c r="QG3" s="51"/>
      <c r="QH3" s="51"/>
      <c r="QI3" s="51"/>
      <c r="QJ3" s="51"/>
      <c r="QK3" s="51"/>
      <c r="QL3" s="51"/>
      <c r="QM3" s="51"/>
      <c r="QN3" s="51"/>
      <c r="QO3" s="51"/>
      <c r="QP3" s="51"/>
      <c r="QQ3" s="51"/>
      <c r="QR3" s="51"/>
      <c r="QS3" s="51"/>
      <c r="QT3" s="51"/>
      <c r="QU3" s="51"/>
      <c r="QV3" s="51"/>
      <c r="QW3" s="51"/>
      <c r="QX3" s="51"/>
      <c r="QY3" s="51"/>
      <c r="QZ3" s="51"/>
      <c r="RA3" s="51"/>
      <c r="RB3" s="51"/>
      <c r="RC3" s="51"/>
      <c r="RD3" s="51"/>
      <c r="RE3" s="51"/>
      <c r="RF3" s="51"/>
      <c r="RG3" s="51"/>
      <c r="RH3" s="51"/>
      <c r="RI3" s="51"/>
      <c r="RJ3" s="51"/>
      <c r="RK3" s="51"/>
      <c r="RL3" s="51"/>
      <c r="RM3" s="51"/>
      <c r="RN3" s="51"/>
      <c r="RO3" s="51"/>
      <c r="RP3" s="51"/>
      <c r="RQ3" s="51"/>
      <c r="RR3" s="51"/>
      <c r="RS3" s="51"/>
      <c r="RT3" s="51"/>
      <c r="RU3" s="51"/>
      <c r="RV3" s="51"/>
      <c r="RW3" s="51"/>
      <c r="RX3" s="51"/>
      <c r="RY3" s="51"/>
      <c r="RZ3" s="51"/>
      <c r="SA3" s="51"/>
      <c r="SB3" s="51"/>
      <c r="SC3" s="51"/>
      <c r="SD3" s="51"/>
      <c r="SE3" s="51"/>
      <c r="SF3" s="51"/>
      <c r="SG3" s="51"/>
      <c r="SH3" s="51"/>
      <c r="SI3" s="51"/>
      <c r="SJ3" s="51"/>
      <c r="SK3" s="51"/>
      <c r="SL3" s="51"/>
      <c r="SM3" s="51"/>
      <c r="SN3" s="51"/>
      <c r="SO3" s="51"/>
      <c r="SP3" s="51"/>
      <c r="SQ3" s="51"/>
      <c r="SR3" s="51"/>
      <c r="SS3" s="51"/>
      <c r="ST3" s="51"/>
      <c r="SU3" s="51"/>
      <c r="SV3" s="51"/>
      <c r="SW3" s="51"/>
      <c r="SX3" s="51"/>
      <c r="SY3" s="51"/>
      <c r="SZ3" s="51"/>
      <c r="TA3" s="51"/>
      <c r="TB3" s="51"/>
      <c r="TC3" s="51"/>
      <c r="TD3" s="51"/>
      <c r="TE3" s="51"/>
      <c r="TF3" s="51"/>
      <c r="TG3" s="51"/>
      <c r="TH3" s="51"/>
      <c r="TI3" s="51"/>
      <c r="TJ3" s="51"/>
      <c r="TK3" s="51"/>
      <c r="TL3" s="51"/>
      <c r="TM3" s="51"/>
      <c r="TN3" s="51"/>
      <c r="TO3" s="51"/>
      <c r="TP3" s="51"/>
      <c r="TQ3" s="51"/>
      <c r="TR3" s="51"/>
      <c r="TS3" s="51"/>
      <c r="TT3" s="51"/>
      <c r="TU3" s="51"/>
      <c r="TV3" s="51"/>
      <c r="TW3" s="51"/>
      <c r="TX3" s="51"/>
      <c r="TY3" s="51"/>
      <c r="TZ3" s="51"/>
      <c r="UA3" s="51"/>
      <c r="UB3" s="51"/>
      <c r="UC3" s="51"/>
      <c r="UD3" s="51"/>
      <c r="UE3" s="51"/>
      <c r="UF3" s="51"/>
      <c r="UG3" s="51"/>
      <c r="UH3" s="51"/>
      <c r="UI3" s="51"/>
      <c r="UJ3" s="51"/>
      <c r="UK3" s="51"/>
      <c r="UL3" s="51"/>
      <c r="UM3" s="51"/>
      <c r="UN3" s="51"/>
      <c r="UO3" s="51"/>
      <c r="UP3" s="51"/>
      <c r="UQ3" s="51"/>
      <c r="UR3" s="51"/>
      <c r="US3" s="51"/>
      <c r="UT3" s="51"/>
      <c r="UU3" s="51"/>
      <c r="UV3" s="51"/>
      <c r="UW3" s="51"/>
      <c r="UX3" s="51"/>
      <c r="UY3" s="51"/>
      <c r="UZ3" s="51"/>
      <c r="VA3" s="51"/>
      <c r="VB3" s="51"/>
      <c r="VC3" s="51"/>
      <c r="VD3" s="51"/>
      <c r="VE3" s="51"/>
      <c r="VF3" s="51"/>
      <c r="VG3" s="51"/>
      <c r="VH3" s="51"/>
      <c r="VI3" s="51"/>
      <c r="VJ3" s="51"/>
      <c r="VK3" s="51"/>
      <c r="VL3" s="51"/>
      <c r="VM3" s="51"/>
      <c r="VN3" s="51"/>
      <c r="VO3" s="51"/>
      <c r="VP3" s="51"/>
      <c r="VQ3" s="51"/>
      <c r="VR3" s="51"/>
      <c r="VS3" s="51"/>
      <c r="VT3" s="51"/>
      <c r="VU3" s="51"/>
      <c r="VV3" s="51"/>
      <c r="VW3" s="51"/>
      <c r="VX3" s="51"/>
      <c r="VY3" s="51"/>
      <c r="VZ3" s="51"/>
      <c r="WA3" s="51"/>
      <c r="WB3" s="51"/>
      <c r="WC3" s="51"/>
      <c r="WD3" s="51"/>
      <c r="WE3" s="51"/>
      <c r="WF3" s="51"/>
      <c r="WG3" s="51"/>
      <c r="WH3" s="51"/>
      <c r="WI3" s="51"/>
      <c r="WJ3" s="51"/>
      <c r="WK3" s="51"/>
      <c r="WL3" s="51"/>
      <c r="WM3" s="51"/>
      <c r="WN3" s="51"/>
      <c r="WO3" s="51"/>
      <c r="WP3" s="51"/>
      <c r="WQ3" s="51"/>
      <c r="WR3" s="51"/>
      <c r="WS3" s="51"/>
      <c r="WT3" s="51"/>
      <c r="WU3" s="51"/>
      <c r="WV3" s="51"/>
      <c r="WW3" s="51"/>
      <c r="WX3" s="51"/>
      <c r="WY3" s="51"/>
      <c r="WZ3" s="51"/>
      <c r="XA3" s="51"/>
      <c r="XB3" s="51"/>
      <c r="XC3" s="51"/>
      <c r="XD3" s="51"/>
      <c r="XE3" s="51"/>
      <c r="XF3" s="51"/>
      <c r="XG3" s="51"/>
      <c r="XH3" s="51"/>
      <c r="XI3" s="51"/>
      <c r="XJ3" s="51"/>
      <c r="XK3" s="51"/>
      <c r="XL3" s="51"/>
      <c r="XM3" s="51"/>
      <c r="XN3" s="51"/>
      <c r="XO3" s="51"/>
      <c r="XP3" s="51"/>
      <c r="XQ3" s="51"/>
      <c r="XR3" s="51"/>
      <c r="XS3" s="51"/>
      <c r="XT3" s="51"/>
      <c r="XU3" s="51"/>
      <c r="XV3" s="51"/>
      <c r="XW3" s="51"/>
      <c r="XX3" s="51"/>
      <c r="XY3" s="51"/>
      <c r="XZ3" s="51"/>
      <c r="YA3" s="51"/>
      <c r="YB3" s="51"/>
      <c r="YC3" s="51"/>
      <c r="YD3" s="51"/>
      <c r="YE3" s="51"/>
      <c r="YF3" s="51"/>
      <c r="YG3" s="51"/>
      <c r="YH3" s="51"/>
      <c r="YI3" s="51"/>
      <c r="YJ3" s="51"/>
      <c r="YK3" s="51"/>
      <c r="YL3" s="51"/>
      <c r="YM3" s="51"/>
      <c r="YN3" s="51"/>
      <c r="YO3" s="51"/>
      <c r="YP3" s="51"/>
      <c r="YQ3" s="51"/>
      <c r="YR3" s="51"/>
      <c r="YS3" s="51"/>
      <c r="YT3" s="51"/>
      <c r="YU3" s="51"/>
      <c r="YV3" s="51"/>
      <c r="YW3" s="51"/>
      <c r="YX3" s="51"/>
      <c r="YY3" s="51"/>
      <c r="YZ3" s="51"/>
      <c r="ZA3" s="51"/>
      <c r="ZB3" s="51"/>
      <c r="ZC3" s="51"/>
      <c r="ZD3" s="51"/>
      <c r="ZE3" s="51"/>
      <c r="ZF3" s="51"/>
      <c r="ZG3" s="51"/>
      <c r="ZH3" s="51"/>
      <c r="ZI3" s="51"/>
      <c r="ZJ3" s="51"/>
      <c r="ZK3" s="51"/>
      <c r="ZL3" s="51"/>
      <c r="ZM3" s="51"/>
      <c r="ZN3" s="51"/>
      <c r="ZO3" s="51"/>
      <c r="ZP3" s="51"/>
      <c r="ZQ3" s="51"/>
      <c r="ZR3" s="51"/>
      <c r="ZS3" s="51"/>
      <c r="ZT3" s="51"/>
      <c r="ZU3" s="51"/>
      <c r="ZV3" s="51"/>
      <c r="ZW3" s="51"/>
      <c r="ZX3" s="51"/>
      <c r="ZY3" s="51"/>
      <c r="ZZ3" s="51"/>
      <c r="AAA3" s="51"/>
      <c r="AAB3" s="51"/>
      <c r="AAC3" s="51"/>
      <c r="AAD3" s="51"/>
      <c r="AAE3" s="51"/>
      <c r="AAF3" s="51"/>
      <c r="AAG3" s="51"/>
      <c r="AAH3" s="51"/>
      <c r="AAI3" s="51"/>
      <c r="AAJ3" s="51"/>
      <c r="AAK3" s="51"/>
      <c r="AAL3" s="51"/>
      <c r="AAM3" s="51"/>
      <c r="AAN3" s="51"/>
      <c r="AAO3" s="51"/>
      <c r="AAP3" s="51"/>
      <c r="AAQ3" s="51"/>
      <c r="AAR3" s="51"/>
      <c r="AAS3" s="51"/>
      <c r="AAT3" s="51"/>
      <c r="AAU3" s="51"/>
      <c r="AAV3" s="51"/>
      <c r="AAW3" s="51"/>
      <c r="AAX3" s="51"/>
      <c r="AAY3" s="51"/>
      <c r="AAZ3" s="51"/>
      <c r="ABA3" s="51"/>
      <c r="ABB3" s="51"/>
      <c r="ABC3" s="51"/>
      <c r="ABD3" s="51"/>
      <c r="ABE3" s="51"/>
      <c r="ABF3" s="51"/>
      <c r="ABG3" s="51"/>
      <c r="ABH3" s="51"/>
      <c r="ABI3" s="51"/>
      <c r="ABJ3" s="51"/>
      <c r="ABK3" s="51"/>
      <c r="ABL3" s="51"/>
      <c r="ABM3" s="51"/>
      <c r="ABN3" s="51"/>
      <c r="ABO3" s="51"/>
      <c r="ABP3" s="51"/>
      <c r="ABQ3" s="51"/>
      <c r="ABR3" s="51"/>
      <c r="ABS3" s="51"/>
      <c r="ABT3" s="51"/>
      <c r="ABU3" s="51"/>
      <c r="ABV3" s="51"/>
      <c r="ABW3" s="51"/>
      <c r="ABX3" s="51"/>
      <c r="ABY3" s="51"/>
      <c r="ABZ3" s="51"/>
      <c r="ACA3" s="51"/>
      <c r="ACB3" s="51"/>
      <c r="ACC3" s="51"/>
      <c r="ACD3" s="51"/>
      <c r="ACE3" s="51"/>
      <c r="ACF3" s="51"/>
      <c r="ACG3" s="51"/>
      <c r="ACH3" s="51"/>
      <c r="ACI3" s="51"/>
      <c r="ACJ3" s="51"/>
      <c r="ACK3" s="51"/>
      <c r="ACL3" s="51"/>
      <c r="ACM3" s="51"/>
      <c r="ACN3" s="51"/>
      <c r="ACO3" s="51"/>
      <c r="ACP3" s="51"/>
      <c r="ACQ3" s="51"/>
      <c r="ACR3" s="51"/>
      <c r="ACS3" s="51"/>
      <c r="ACT3" s="51"/>
      <c r="ACU3" s="51"/>
      <c r="ACV3" s="51"/>
      <c r="ACW3" s="51"/>
      <c r="ACX3" s="51"/>
      <c r="ACY3" s="51"/>
      <c r="ACZ3" s="51"/>
      <c r="ADA3" s="51"/>
      <c r="ADB3" s="51"/>
      <c r="ADC3" s="51"/>
      <c r="ADD3" s="51"/>
      <c r="ADE3" s="51"/>
      <c r="ADF3" s="51"/>
      <c r="ADG3" s="51"/>
      <c r="ADH3" s="51"/>
      <c r="ADI3" s="51"/>
      <c r="ADJ3" s="51"/>
      <c r="ADK3" s="51"/>
      <c r="ADL3" s="51"/>
      <c r="ADM3" s="51"/>
      <c r="ADN3" s="51"/>
      <c r="ADO3" s="51"/>
      <c r="ADP3" s="51"/>
      <c r="ADQ3" s="51"/>
      <c r="ADR3" s="51"/>
      <c r="ADS3" s="51"/>
      <c r="ADT3" s="51"/>
      <c r="ADU3" s="51"/>
      <c r="ADV3" s="51"/>
      <c r="ADW3" s="51"/>
      <c r="ADX3" s="51"/>
      <c r="ADY3" s="51"/>
      <c r="ADZ3" s="51"/>
      <c r="AEA3" s="51"/>
      <c r="AEB3" s="51"/>
      <c r="AEC3" s="51"/>
      <c r="AED3" s="51"/>
      <c r="AEE3" s="51"/>
      <c r="AEF3" s="51"/>
      <c r="AEG3" s="51"/>
      <c r="AEH3" s="51"/>
      <c r="AEI3" s="51"/>
      <c r="AEJ3" s="51"/>
      <c r="AEK3" s="51"/>
      <c r="AEL3" s="51"/>
      <c r="AEM3" s="51"/>
      <c r="AEN3" s="51"/>
      <c r="AEO3" s="51"/>
      <c r="AEP3" s="51"/>
      <c r="AEQ3" s="51"/>
      <c r="AER3" s="51"/>
      <c r="AES3" s="51"/>
      <c r="AET3" s="51"/>
      <c r="AEU3" s="51"/>
      <c r="AEV3" s="51"/>
      <c r="AEW3" s="51"/>
      <c r="AEX3" s="51"/>
      <c r="AEY3" s="51"/>
      <c r="AEZ3" s="51"/>
      <c r="AFA3" s="51"/>
      <c r="AFB3" s="51"/>
      <c r="AFC3" s="51"/>
      <c r="AFD3" s="51"/>
      <c r="AFE3" s="51"/>
      <c r="AFF3" s="51"/>
      <c r="AFG3" s="51"/>
      <c r="AFH3" s="51"/>
      <c r="AFI3" s="51"/>
      <c r="AFJ3" s="51"/>
      <c r="AFK3" s="51"/>
      <c r="AFL3" s="51"/>
      <c r="AFM3" s="51"/>
      <c r="AFN3" s="51"/>
      <c r="AFO3" s="51"/>
      <c r="AFP3" s="51"/>
      <c r="AFQ3" s="51"/>
      <c r="AFR3" s="51"/>
      <c r="AFS3" s="51"/>
      <c r="AFT3" s="51"/>
      <c r="AFU3" s="51"/>
      <c r="AFV3" s="51"/>
      <c r="AFW3" s="51"/>
      <c r="AFX3" s="51"/>
      <c r="AFY3" s="51"/>
      <c r="AFZ3" s="51"/>
      <c r="AGA3" s="51"/>
      <c r="AGB3" s="51"/>
      <c r="AGC3" s="51"/>
      <c r="AGD3" s="51"/>
      <c r="AGE3" s="51"/>
      <c r="AGF3" s="51"/>
      <c r="AGG3" s="51"/>
      <c r="AGH3" s="51"/>
      <c r="AGI3" s="51"/>
      <c r="AGJ3" s="51"/>
      <c r="AGK3" s="51"/>
      <c r="AGL3" s="51"/>
      <c r="AGM3" s="51"/>
      <c r="AGN3" s="51"/>
      <c r="AGO3" s="51"/>
      <c r="AGP3" s="51"/>
      <c r="AGQ3" s="51"/>
      <c r="AGR3" s="51"/>
      <c r="AGS3" s="51"/>
      <c r="AGT3" s="51"/>
      <c r="AGU3" s="51"/>
      <c r="AGV3" s="51"/>
      <c r="AGW3" s="51"/>
      <c r="AGX3" s="51"/>
      <c r="AGY3" s="51"/>
      <c r="AGZ3" s="51"/>
      <c r="AHA3" s="51"/>
      <c r="AHB3" s="51"/>
      <c r="AHC3" s="51"/>
      <c r="AHD3" s="51"/>
      <c r="AHE3" s="51"/>
      <c r="AHF3" s="51"/>
      <c r="AHG3" s="51"/>
      <c r="AHH3" s="51"/>
      <c r="AHI3" s="51"/>
      <c r="AHJ3" s="51"/>
      <c r="AHK3" s="51"/>
      <c r="AHL3" s="51"/>
      <c r="AHM3" s="51"/>
      <c r="AHN3" s="51"/>
      <c r="AHO3" s="51"/>
      <c r="AHP3" s="51"/>
      <c r="AHQ3" s="51"/>
      <c r="AHR3" s="51"/>
      <c r="AHS3" s="51"/>
      <c r="AHT3" s="51"/>
      <c r="AHU3" s="51"/>
      <c r="AHV3" s="51"/>
      <c r="AHW3" s="51"/>
      <c r="AHX3" s="51"/>
      <c r="AHY3" s="51"/>
      <c r="AHZ3" s="51"/>
      <c r="AIA3" s="51"/>
      <c r="AIB3" s="51"/>
      <c r="AIC3" s="51"/>
      <c r="AID3" s="51"/>
      <c r="AIE3" s="51"/>
      <c r="AIF3" s="51"/>
      <c r="AIG3" s="51"/>
      <c r="AIH3" s="51"/>
      <c r="AII3" s="51"/>
      <c r="AIJ3" s="51"/>
      <c r="AIK3" s="51"/>
      <c r="AIL3" s="51"/>
      <c r="AIM3" s="51"/>
      <c r="AIN3" s="51"/>
      <c r="AIO3" s="51"/>
      <c r="AIP3" s="51"/>
      <c r="AIQ3" s="51"/>
      <c r="AIR3" s="51"/>
      <c r="AIS3" s="51"/>
      <c r="AIT3" s="51"/>
      <c r="AIU3" s="51"/>
      <c r="AIV3" s="51"/>
      <c r="AIW3" s="51"/>
      <c r="AIX3" s="51"/>
      <c r="AIY3" s="51"/>
      <c r="AIZ3" s="51"/>
      <c r="AJA3" s="51"/>
      <c r="AJB3" s="51"/>
      <c r="AJC3" s="51"/>
      <c r="AJD3" s="51"/>
      <c r="AJE3" s="51"/>
      <c r="AJF3" s="51"/>
      <c r="AJG3" s="51"/>
      <c r="AJH3" s="51"/>
      <c r="AJI3" s="51"/>
      <c r="AJJ3" s="51"/>
      <c r="AJK3" s="51"/>
      <c r="AJL3" s="51"/>
      <c r="AJM3" s="51"/>
      <c r="AJN3" s="51"/>
      <c r="AJO3" s="51"/>
      <c r="AJP3" s="51"/>
      <c r="AJQ3" s="51"/>
      <c r="AJR3" s="51"/>
      <c r="AJS3" s="51"/>
      <c r="AJT3" s="51"/>
      <c r="AJU3" s="51"/>
      <c r="AJV3" s="51"/>
      <c r="AJW3" s="51"/>
      <c r="AJX3" s="51"/>
      <c r="AJY3" s="51"/>
      <c r="AJZ3" s="51"/>
      <c r="AKA3" s="51"/>
      <c r="AKB3" s="51"/>
      <c r="AKC3" s="51"/>
      <c r="AKD3" s="51"/>
      <c r="AKE3" s="51"/>
      <c r="AKF3" s="51"/>
      <c r="AKG3" s="51"/>
      <c r="AKH3" s="51"/>
      <c r="AKI3" s="51"/>
      <c r="AKJ3" s="51"/>
      <c r="AKK3" s="51"/>
      <c r="AKL3" s="51"/>
      <c r="AKM3" s="51"/>
      <c r="AKN3" s="51"/>
      <c r="AKO3" s="51"/>
      <c r="AKP3" s="51"/>
      <c r="AKQ3" s="51"/>
      <c r="AKR3" s="51"/>
      <c r="AKS3" s="51"/>
      <c r="AKT3" s="51"/>
      <c r="AKU3" s="51"/>
      <c r="AKV3" s="51"/>
      <c r="AKW3" s="51"/>
      <c r="AKX3" s="51"/>
      <c r="AKY3" s="51"/>
      <c r="AKZ3" s="51"/>
      <c r="ALA3" s="51"/>
      <c r="ALB3" s="51"/>
      <c r="ALC3" s="51"/>
      <c r="ALD3" s="51"/>
      <c r="ALE3" s="51"/>
      <c r="ALF3" s="51"/>
      <c r="ALG3" s="51"/>
      <c r="ALH3" s="51"/>
      <c r="ALI3" s="51"/>
      <c r="ALJ3" s="51"/>
      <c r="ALK3" s="51"/>
      <c r="ALL3" s="51"/>
      <c r="ALM3" s="51"/>
      <c r="ALN3" s="51"/>
      <c r="ALO3" s="51"/>
      <c r="ALP3" s="51"/>
      <c r="ALQ3" s="51"/>
      <c r="ALR3" s="51"/>
      <c r="ALS3" s="51"/>
      <c r="ALT3" s="51"/>
      <c r="ALU3" s="51"/>
      <c r="ALV3" s="51"/>
      <c r="ALW3" s="51"/>
      <c r="ALX3" s="51"/>
      <c r="ALY3" s="51"/>
      <c r="ALZ3" s="51"/>
      <c r="AMA3" s="51"/>
      <c r="AMB3" s="51"/>
      <c r="AMC3" s="51"/>
      <c r="AMD3" s="51"/>
      <c r="AME3" s="51"/>
      <c r="AMF3" s="51"/>
      <c r="AMG3" s="51"/>
      <c r="AMH3" s="51"/>
      <c r="AMI3" s="51"/>
      <c r="AMJ3" s="51"/>
      <c r="AMK3" s="51"/>
      <c r="AML3" s="51"/>
      <c r="AMM3" s="51"/>
      <c r="AMN3" s="51"/>
      <c r="AMO3" s="51"/>
      <c r="AMP3" s="51"/>
      <c r="AMQ3" s="51"/>
      <c r="AMR3" s="51"/>
      <c r="AMS3" s="51"/>
      <c r="AMT3" s="51"/>
      <c r="AMU3" s="51"/>
      <c r="AMV3" s="51"/>
      <c r="AMW3" s="51"/>
      <c r="AMX3" s="51"/>
      <c r="AMY3" s="51"/>
      <c r="AMZ3" s="51"/>
      <c r="ANA3" s="51"/>
      <c r="ANB3" s="51"/>
      <c r="ANC3" s="51"/>
      <c r="AND3" s="51"/>
      <c r="ANE3" s="51"/>
      <c r="ANF3" s="51"/>
      <c r="ANG3" s="51"/>
      <c r="ANH3" s="51"/>
      <c r="ANI3" s="51"/>
      <c r="ANJ3" s="51"/>
      <c r="ANK3" s="51"/>
      <c r="ANL3" s="51"/>
      <c r="ANM3" s="51"/>
      <c r="ANN3" s="51"/>
      <c r="ANO3" s="51"/>
      <c r="ANP3" s="51"/>
      <c r="ANQ3" s="51"/>
      <c r="ANR3" s="51"/>
      <c r="ANS3" s="51"/>
      <c r="ANT3" s="51"/>
      <c r="ANU3" s="51"/>
      <c r="ANV3" s="51"/>
      <c r="ANW3" s="51"/>
      <c r="ANX3" s="51"/>
      <c r="ANY3" s="51"/>
      <c r="ANZ3" s="51"/>
      <c r="AOA3" s="51"/>
      <c r="AOB3" s="51"/>
      <c r="AOC3" s="51"/>
      <c r="AOD3" s="51"/>
      <c r="AOE3" s="51"/>
      <c r="AOF3" s="51"/>
      <c r="AOG3" s="51"/>
      <c r="AOH3" s="51"/>
      <c r="AOI3" s="51"/>
      <c r="AOJ3" s="51"/>
      <c r="AOK3" s="51"/>
      <c r="AOL3" s="51"/>
      <c r="AOM3" s="51"/>
      <c r="AON3" s="51"/>
      <c r="AOO3" s="51"/>
      <c r="AOP3" s="51"/>
      <c r="AOQ3" s="51"/>
      <c r="AOR3" s="51"/>
      <c r="AOS3" s="51"/>
      <c r="AOT3" s="51"/>
      <c r="AOU3" s="51"/>
      <c r="AOV3" s="51"/>
      <c r="AOW3" s="51"/>
      <c r="AOX3" s="51"/>
      <c r="AOY3" s="51"/>
      <c r="AOZ3" s="51"/>
      <c r="APA3" s="51"/>
      <c r="APB3" s="51"/>
      <c r="APC3" s="51"/>
      <c r="APD3" s="51"/>
      <c r="APE3" s="51"/>
      <c r="APF3" s="51"/>
      <c r="APG3" s="51"/>
      <c r="APH3" s="51"/>
      <c r="API3" s="51"/>
      <c r="APJ3" s="51"/>
      <c r="APK3" s="51"/>
      <c r="APL3" s="51"/>
      <c r="APM3" s="51"/>
      <c r="APN3" s="51"/>
      <c r="APO3" s="51"/>
      <c r="APP3" s="51"/>
      <c r="APQ3" s="51"/>
      <c r="APR3" s="51"/>
      <c r="APS3" s="51"/>
      <c r="APT3" s="51"/>
      <c r="APU3" s="51"/>
      <c r="APV3" s="51"/>
      <c r="APW3" s="51"/>
      <c r="APX3" s="51"/>
      <c r="APY3" s="51"/>
      <c r="APZ3" s="51"/>
      <c r="AQA3" s="51"/>
      <c r="AQB3" s="51"/>
      <c r="AQC3" s="51"/>
      <c r="AQD3" s="51"/>
      <c r="AQE3" s="51"/>
      <c r="AQF3" s="51"/>
      <c r="AQG3" s="51"/>
      <c r="AQH3" s="51"/>
      <c r="AQI3" s="51"/>
      <c r="AQJ3" s="51"/>
      <c r="AQK3" s="51"/>
      <c r="AQL3" s="51"/>
      <c r="AQM3" s="51"/>
      <c r="AQN3" s="51"/>
      <c r="AQO3" s="51"/>
      <c r="AQP3" s="51"/>
      <c r="AQQ3" s="51"/>
      <c r="AQR3" s="51"/>
      <c r="AQS3" s="51"/>
      <c r="AQT3" s="51"/>
      <c r="AQU3" s="51"/>
      <c r="AQV3" s="51"/>
      <c r="AQW3" s="51"/>
      <c r="AQX3" s="51"/>
      <c r="AQY3" s="51"/>
      <c r="AQZ3" s="51"/>
      <c r="ARA3" s="51"/>
      <c r="ARB3" s="51"/>
      <c r="ARC3" s="51"/>
      <c r="ARD3" s="51"/>
      <c r="ARE3" s="51"/>
      <c r="ARF3" s="51"/>
      <c r="ARG3" s="51"/>
      <c r="ARH3" s="51"/>
      <c r="ARI3" s="51"/>
      <c r="ARJ3" s="51"/>
      <c r="ARK3" s="51"/>
      <c r="ARL3" s="51"/>
      <c r="ARM3" s="51"/>
      <c r="ARN3" s="51"/>
      <c r="ARO3" s="51"/>
      <c r="ARP3" s="51"/>
      <c r="ARQ3" s="51"/>
      <c r="ARR3" s="51"/>
      <c r="ARS3" s="51"/>
      <c r="ART3" s="51"/>
      <c r="ARU3" s="51"/>
      <c r="ARV3" s="51"/>
      <c r="ARW3" s="51"/>
      <c r="ARX3" s="51"/>
      <c r="ARY3" s="51"/>
      <c r="ARZ3" s="51"/>
      <c r="ASA3" s="51"/>
      <c r="ASB3" s="51"/>
      <c r="ASC3" s="51"/>
      <c r="ASD3" s="51"/>
      <c r="ASE3" s="51"/>
      <c r="ASF3" s="51"/>
      <c r="ASG3" s="51"/>
      <c r="ASH3" s="51"/>
      <c r="ASI3" s="51"/>
      <c r="ASJ3" s="51"/>
      <c r="ASK3" s="51"/>
      <c r="ASL3" s="51"/>
      <c r="ASM3" s="51"/>
      <c r="ASN3" s="51"/>
      <c r="ASO3" s="51"/>
      <c r="ASP3" s="51"/>
      <c r="ASQ3" s="51"/>
      <c r="ASR3" s="51"/>
      <c r="ASS3" s="51"/>
      <c r="AST3" s="51"/>
      <c r="ASU3" s="51"/>
      <c r="ASV3" s="51"/>
      <c r="ASW3" s="51"/>
      <c r="ASX3" s="51"/>
      <c r="ASY3" s="51"/>
      <c r="ASZ3" s="51"/>
      <c r="ATA3" s="51"/>
      <c r="ATB3" s="51"/>
      <c r="ATC3" s="51"/>
      <c r="ATD3" s="51"/>
      <c r="ATE3" s="51"/>
      <c r="ATF3" s="51"/>
      <c r="ATG3" s="51"/>
      <c r="ATH3" s="51"/>
      <c r="ATI3" s="51"/>
      <c r="ATJ3" s="51"/>
      <c r="ATK3" s="51"/>
      <c r="ATL3" s="51"/>
      <c r="ATM3" s="51"/>
      <c r="ATN3" s="51"/>
      <c r="ATO3" s="51"/>
      <c r="ATP3" s="51"/>
      <c r="ATQ3" s="51"/>
      <c r="ATR3" s="51"/>
      <c r="ATS3" s="51"/>
      <c r="ATT3" s="51"/>
      <c r="ATU3" s="51"/>
      <c r="ATV3" s="51"/>
      <c r="ATW3" s="51"/>
      <c r="ATX3" s="51"/>
      <c r="ATY3" s="51"/>
      <c r="ATZ3" s="51"/>
      <c r="AUA3" s="51"/>
      <c r="AUB3" s="51"/>
      <c r="AUC3" s="51"/>
      <c r="AUD3" s="51"/>
      <c r="AUE3" s="51"/>
      <c r="AUF3" s="51"/>
      <c r="AUG3" s="51"/>
      <c r="AUH3" s="51"/>
      <c r="AUI3" s="51"/>
      <c r="AUJ3" s="51"/>
      <c r="AUK3" s="51"/>
      <c r="AUL3" s="51"/>
      <c r="AUM3" s="51"/>
      <c r="AUN3" s="51"/>
      <c r="AUO3" s="51"/>
      <c r="AUP3" s="51"/>
      <c r="AUQ3" s="51"/>
      <c r="AUR3" s="51"/>
      <c r="AUS3" s="51"/>
      <c r="AUT3" s="51"/>
      <c r="AUU3" s="51"/>
      <c r="AUV3" s="51"/>
      <c r="AUW3" s="51"/>
      <c r="AUX3" s="51"/>
      <c r="AUY3" s="51"/>
      <c r="AUZ3" s="51"/>
      <c r="AVA3" s="51"/>
      <c r="AVB3" s="51"/>
      <c r="AVC3" s="51"/>
      <c r="AVD3" s="51"/>
      <c r="AVE3" s="51"/>
      <c r="AVF3" s="51"/>
      <c r="AVG3" s="51"/>
      <c r="AVH3" s="51"/>
      <c r="AVI3" s="51"/>
      <c r="AVJ3" s="51"/>
      <c r="AVK3" s="51"/>
      <c r="AVL3" s="51"/>
      <c r="AVM3" s="51"/>
      <c r="AVN3" s="51"/>
      <c r="AVO3" s="51"/>
      <c r="AVP3" s="51"/>
      <c r="AVQ3" s="51"/>
      <c r="AVR3" s="51"/>
      <c r="AVS3" s="51"/>
      <c r="AVT3" s="51"/>
      <c r="AVU3" s="51"/>
      <c r="AVV3" s="51"/>
      <c r="AVW3" s="51"/>
      <c r="AVX3" s="51"/>
      <c r="AVY3" s="51"/>
      <c r="AVZ3" s="51"/>
      <c r="AWA3" s="51"/>
      <c r="AWB3" s="51"/>
      <c r="AWC3" s="51"/>
      <c r="AWD3" s="51"/>
      <c r="AWE3" s="51"/>
      <c r="AWF3" s="51"/>
      <c r="AWG3" s="51"/>
      <c r="AWH3" s="51"/>
      <c r="AWI3" s="51"/>
      <c r="AWJ3" s="51"/>
      <c r="AWK3" s="51"/>
      <c r="AWL3" s="51"/>
      <c r="AWM3" s="51"/>
      <c r="AWN3" s="51"/>
      <c r="AWO3" s="51"/>
      <c r="AWP3" s="51"/>
      <c r="AWQ3" s="51"/>
      <c r="AWR3" s="51"/>
      <c r="AWS3" s="51"/>
      <c r="AWT3" s="51"/>
      <c r="AWU3" s="51"/>
      <c r="AWV3" s="51"/>
      <c r="AWW3" s="51"/>
      <c r="AWX3" s="51"/>
      <c r="AWY3" s="51"/>
      <c r="AWZ3" s="51"/>
      <c r="AXA3" s="51"/>
      <c r="AXB3" s="51"/>
      <c r="AXC3" s="51"/>
      <c r="AXD3" s="51"/>
      <c r="AXE3" s="51"/>
      <c r="AXF3" s="51"/>
      <c r="AXG3" s="51"/>
      <c r="AXH3" s="51"/>
      <c r="AXI3" s="51"/>
      <c r="AXJ3" s="51"/>
      <c r="AXK3" s="51"/>
      <c r="AXL3" s="51"/>
      <c r="AXM3" s="51"/>
      <c r="AXN3" s="51"/>
      <c r="AXO3" s="51"/>
      <c r="AXP3" s="51"/>
      <c r="AXQ3" s="51"/>
      <c r="AXR3" s="51"/>
      <c r="AXS3" s="51"/>
      <c r="AXT3" s="51"/>
      <c r="AXU3" s="51"/>
      <c r="AXV3" s="51"/>
      <c r="AXW3" s="51"/>
      <c r="AXX3" s="51"/>
      <c r="AXY3" s="51"/>
      <c r="AXZ3" s="51"/>
      <c r="AYA3" s="51"/>
      <c r="AYB3" s="51"/>
      <c r="AYC3" s="51"/>
      <c r="AYD3" s="51"/>
      <c r="AYE3" s="51"/>
      <c r="AYF3" s="51"/>
      <c r="AYG3" s="51"/>
      <c r="AYH3" s="51"/>
      <c r="AYI3" s="51"/>
      <c r="AYJ3" s="51"/>
      <c r="AYK3" s="51"/>
      <c r="AYL3" s="51"/>
      <c r="AYM3" s="51"/>
      <c r="AYN3" s="51"/>
      <c r="AYO3" s="51"/>
      <c r="AYP3" s="51"/>
      <c r="AYQ3" s="51"/>
      <c r="AYR3" s="51"/>
      <c r="AYS3" s="51"/>
      <c r="AYT3" s="51"/>
      <c r="AYU3" s="51"/>
      <c r="AYV3" s="51"/>
      <c r="AYW3" s="51"/>
      <c r="AYX3" s="51"/>
      <c r="AYY3" s="51"/>
      <c r="AYZ3" s="51"/>
      <c r="AZA3" s="51"/>
      <c r="AZB3" s="51"/>
      <c r="AZC3" s="51"/>
      <c r="AZD3" s="51"/>
      <c r="AZE3" s="51"/>
      <c r="AZF3" s="51"/>
      <c r="AZG3" s="51"/>
      <c r="AZH3" s="51"/>
      <c r="AZI3" s="51"/>
      <c r="AZJ3" s="51"/>
      <c r="AZK3" s="51"/>
      <c r="AZL3" s="51"/>
      <c r="AZM3" s="51"/>
      <c r="AZN3" s="51"/>
      <c r="AZO3" s="51"/>
      <c r="AZP3" s="51"/>
      <c r="AZQ3" s="51"/>
      <c r="AZR3" s="51"/>
      <c r="AZS3" s="51"/>
      <c r="AZT3" s="51"/>
      <c r="AZU3" s="51"/>
      <c r="AZV3" s="51"/>
      <c r="AZW3" s="51"/>
      <c r="AZX3" s="51"/>
      <c r="AZY3" s="51"/>
      <c r="AZZ3" s="51"/>
      <c r="BAA3" s="51"/>
      <c r="BAB3" s="51"/>
      <c r="BAC3" s="51"/>
      <c r="BAD3" s="51"/>
      <c r="BAE3" s="51"/>
      <c r="BAF3" s="51"/>
      <c r="BAG3" s="51"/>
      <c r="BAH3" s="51"/>
      <c r="BAI3" s="51"/>
      <c r="BAJ3" s="51"/>
      <c r="BAK3" s="51"/>
      <c r="BAL3" s="51"/>
      <c r="BAM3" s="51"/>
      <c r="BAN3" s="51"/>
      <c r="BAO3" s="51"/>
      <c r="BAP3" s="51"/>
      <c r="BAQ3" s="51"/>
      <c r="BAR3" s="51"/>
      <c r="BAS3" s="51"/>
      <c r="BAT3" s="51"/>
      <c r="BAU3" s="51"/>
      <c r="BAV3" s="51"/>
      <c r="BAW3" s="51"/>
      <c r="BAX3" s="51"/>
      <c r="BAY3" s="51"/>
      <c r="BAZ3" s="51"/>
      <c r="BBA3" s="51"/>
      <c r="BBB3" s="51"/>
      <c r="BBC3" s="51"/>
      <c r="BBD3" s="51"/>
      <c r="BBE3" s="51"/>
      <c r="BBF3" s="51"/>
      <c r="BBG3" s="51"/>
      <c r="BBH3" s="51"/>
      <c r="BBI3" s="51"/>
      <c r="BBJ3" s="51"/>
      <c r="BBK3" s="51"/>
      <c r="BBL3" s="51"/>
      <c r="BBM3" s="51"/>
      <c r="BBN3" s="51"/>
      <c r="BBO3" s="51"/>
      <c r="BBP3" s="51"/>
      <c r="BBQ3" s="51"/>
      <c r="BBR3" s="51"/>
      <c r="BBS3" s="51"/>
      <c r="BBT3" s="51"/>
      <c r="BBU3" s="51"/>
      <c r="BBV3" s="51"/>
      <c r="BBW3" s="51"/>
      <c r="BBX3" s="51"/>
      <c r="BBY3" s="51"/>
      <c r="BBZ3" s="51"/>
      <c r="BCA3" s="51"/>
      <c r="BCB3" s="51"/>
      <c r="BCC3" s="51"/>
      <c r="BCD3" s="51"/>
      <c r="BCE3" s="51"/>
      <c r="BCF3" s="51"/>
      <c r="BCG3" s="51"/>
      <c r="BCH3" s="51"/>
      <c r="BCI3" s="51"/>
      <c r="BCJ3" s="51"/>
      <c r="BCK3" s="51"/>
      <c r="BCL3" s="51"/>
      <c r="BCM3" s="51"/>
      <c r="BCN3" s="51"/>
      <c r="BCO3" s="51"/>
      <c r="BCP3" s="51"/>
      <c r="BCQ3" s="51"/>
      <c r="BCR3" s="51"/>
      <c r="BCS3" s="51"/>
      <c r="BCT3" s="51"/>
      <c r="BCU3" s="51"/>
      <c r="BCV3" s="51"/>
      <c r="BCW3" s="51"/>
      <c r="BCX3" s="51"/>
      <c r="BCY3" s="51"/>
      <c r="BCZ3" s="51"/>
      <c r="BDA3" s="51"/>
      <c r="BDB3" s="51"/>
      <c r="BDC3" s="51"/>
      <c r="BDD3" s="51"/>
      <c r="BDE3" s="51"/>
      <c r="BDF3" s="51"/>
      <c r="BDG3" s="51"/>
      <c r="BDH3" s="51"/>
      <c r="BDI3" s="51"/>
      <c r="BDJ3" s="51"/>
      <c r="BDK3" s="51"/>
      <c r="BDL3" s="51"/>
      <c r="BDM3" s="51"/>
      <c r="BDN3" s="51"/>
      <c r="BDO3" s="51"/>
      <c r="BDP3" s="51"/>
      <c r="BDQ3" s="51"/>
      <c r="BDR3" s="51"/>
      <c r="BDS3" s="51"/>
      <c r="BDT3" s="51"/>
      <c r="BDU3" s="51"/>
      <c r="BDV3" s="51"/>
      <c r="BDW3" s="51"/>
      <c r="BDX3" s="51"/>
      <c r="BDY3" s="51"/>
      <c r="BDZ3" s="51"/>
      <c r="BEA3" s="51"/>
      <c r="BEB3" s="51"/>
      <c r="BEC3" s="51"/>
      <c r="BED3" s="51"/>
      <c r="BEE3" s="51"/>
      <c r="BEF3" s="51"/>
      <c r="BEG3" s="51"/>
      <c r="BEH3" s="51"/>
      <c r="BEI3" s="51"/>
      <c r="BEJ3" s="51"/>
      <c r="BEK3" s="51"/>
      <c r="BEL3" s="51"/>
      <c r="BEM3" s="51"/>
      <c r="BEN3" s="51"/>
      <c r="BEO3" s="51"/>
      <c r="BEP3" s="51"/>
      <c r="BEQ3" s="51"/>
      <c r="BER3" s="51"/>
      <c r="BES3" s="51"/>
      <c r="BET3" s="51"/>
      <c r="BEU3" s="51"/>
      <c r="BEV3" s="51"/>
      <c r="BEW3" s="51"/>
      <c r="BEX3" s="51"/>
      <c r="BEY3" s="51"/>
      <c r="BEZ3" s="51"/>
      <c r="BFA3" s="51"/>
      <c r="BFB3" s="51"/>
      <c r="BFC3" s="51"/>
      <c r="BFD3" s="51"/>
      <c r="BFE3" s="51"/>
      <c r="BFF3" s="51"/>
      <c r="BFG3" s="51"/>
      <c r="BFH3" s="51"/>
      <c r="BFI3" s="51"/>
      <c r="BFJ3" s="51"/>
      <c r="BFK3" s="51"/>
      <c r="BFL3" s="51"/>
      <c r="BFM3" s="51"/>
      <c r="BFN3" s="51"/>
      <c r="BFO3" s="51"/>
      <c r="BFP3" s="51"/>
      <c r="BFQ3" s="51"/>
      <c r="BFR3" s="51"/>
      <c r="BFS3" s="51"/>
      <c r="BFT3" s="51"/>
      <c r="BFU3" s="51"/>
      <c r="BFV3" s="51"/>
      <c r="BFW3" s="51"/>
      <c r="BFX3" s="51"/>
      <c r="BFY3" s="51"/>
      <c r="BFZ3" s="51"/>
      <c r="BGA3" s="51"/>
      <c r="BGB3" s="51"/>
      <c r="BGC3" s="51"/>
      <c r="BGD3" s="51"/>
      <c r="BGE3" s="51"/>
      <c r="BGF3" s="51"/>
      <c r="BGG3" s="51"/>
      <c r="BGH3" s="51"/>
      <c r="BGI3" s="51"/>
      <c r="BGJ3" s="51"/>
      <c r="BGK3" s="51"/>
      <c r="BGL3" s="51"/>
      <c r="BGM3" s="51"/>
      <c r="BGN3" s="51"/>
      <c r="BGO3" s="51"/>
      <c r="BGP3" s="51"/>
      <c r="BGQ3" s="51"/>
      <c r="BGR3" s="51"/>
      <c r="BGS3" s="51"/>
      <c r="BGT3" s="51"/>
      <c r="BGU3" s="51"/>
      <c r="BGV3" s="51"/>
      <c r="BGW3" s="51"/>
      <c r="BGX3" s="51"/>
      <c r="BGY3" s="51"/>
      <c r="BGZ3" s="51"/>
      <c r="BHA3" s="51"/>
      <c r="BHB3" s="51"/>
      <c r="BHC3" s="51"/>
      <c r="BHD3" s="51"/>
      <c r="BHE3" s="51"/>
      <c r="BHF3" s="51"/>
      <c r="BHG3" s="51"/>
      <c r="BHH3" s="51"/>
      <c r="BHI3" s="51"/>
      <c r="BHJ3" s="51"/>
      <c r="BHK3" s="51"/>
      <c r="BHL3" s="51"/>
      <c r="BHM3" s="51"/>
      <c r="BHN3" s="51"/>
      <c r="BHO3" s="51"/>
      <c r="BHP3" s="51"/>
      <c r="BHQ3" s="51"/>
      <c r="BHR3" s="51"/>
      <c r="BHS3" s="51"/>
      <c r="BHT3" s="51"/>
      <c r="BHU3" s="51"/>
      <c r="BHV3" s="51"/>
      <c r="BHW3" s="51"/>
      <c r="BHX3" s="51"/>
      <c r="BHY3" s="51"/>
      <c r="BHZ3" s="51"/>
      <c r="BIA3" s="51"/>
      <c r="BIB3" s="51"/>
      <c r="BIC3" s="51"/>
      <c r="BID3" s="51"/>
      <c r="BIE3" s="51"/>
      <c r="BIF3" s="51"/>
      <c r="BIG3" s="51"/>
      <c r="BIH3" s="51"/>
      <c r="BII3" s="51"/>
      <c r="BIJ3" s="51"/>
      <c r="BIK3" s="51"/>
      <c r="BIL3" s="51"/>
      <c r="BIM3" s="51"/>
      <c r="BIN3" s="51"/>
      <c r="BIO3" s="51"/>
      <c r="BIP3" s="51"/>
      <c r="BIQ3" s="51"/>
      <c r="BIR3" s="51"/>
      <c r="BIS3" s="51"/>
      <c r="BIT3" s="51"/>
      <c r="BIU3" s="51"/>
      <c r="BIV3" s="51"/>
      <c r="BIW3" s="51"/>
      <c r="BIX3" s="51"/>
      <c r="BIY3" s="51"/>
      <c r="BIZ3" s="51"/>
      <c r="BJA3" s="51"/>
      <c r="BJB3" s="51"/>
      <c r="BJC3" s="51"/>
      <c r="BJD3" s="51"/>
      <c r="BJE3" s="51"/>
      <c r="BJF3" s="51"/>
      <c r="BJG3" s="51"/>
      <c r="BJH3" s="51"/>
      <c r="BJI3" s="51"/>
      <c r="BJJ3" s="51"/>
      <c r="BJK3" s="51"/>
      <c r="BJL3" s="51"/>
      <c r="BJM3" s="51"/>
      <c r="BJN3" s="51"/>
      <c r="BJO3" s="51"/>
      <c r="BJP3" s="51"/>
      <c r="BJQ3" s="51"/>
      <c r="BJR3" s="51"/>
      <c r="BJS3" s="51"/>
      <c r="BJT3" s="51"/>
      <c r="BJU3" s="51"/>
      <c r="BJV3" s="51"/>
      <c r="BJW3" s="51"/>
      <c r="BJX3" s="51"/>
      <c r="BJY3" s="51"/>
      <c r="BJZ3" s="51"/>
      <c r="BKA3" s="51"/>
      <c r="BKB3" s="51"/>
      <c r="BKC3" s="51"/>
      <c r="BKD3" s="51"/>
      <c r="BKE3" s="51"/>
      <c r="BKF3" s="51"/>
      <c r="BKG3" s="51"/>
      <c r="BKH3" s="51"/>
      <c r="BKI3" s="51"/>
      <c r="BKJ3" s="51"/>
      <c r="BKK3" s="51"/>
      <c r="BKL3" s="51"/>
      <c r="BKM3" s="51"/>
      <c r="BKN3" s="51"/>
      <c r="BKO3" s="51"/>
      <c r="BKP3" s="51"/>
      <c r="BKQ3" s="51"/>
      <c r="BKR3" s="51"/>
      <c r="BKS3" s="51"/>
      <c r="BKT3" s="51"/>
      <c r="BKU3" s="51"/>
      <c r="BKV3" s="51"/>
      <c r="BKW3" s="51"/>
      <c r="BKX3" s="51"/>
      <c r="BKY3" s="51"/>
      <c r="BKZ3" s="51"/>
      <c r="BLA3" s="51"/>
      <c r="BLB3" s="51"/>
      <c r="BLC3" s="51"/>
      <c r="BLD3" s="51"/>
      <c r="BLE3" s="51"/>
      <c r="BLF3" s="51"/>
      <c r="BLG3" s="51"/>
      <c r="BLH3" s="51"/>
      <c r="BLI3" s="51"/>
      <c r="BLJ3" s="51"/>
      <c r="BLK3" s="51"/>
      <c r="BLL3" s="51"/>
      <c r="BLM3" s="51"/>
      <c r="BLN3" s="51"/>
      <c r="BLO3" s="51"/>
      <c r="BLP3" s="51"/>
      <c r="BLQ3" s="51"/>
      <c r="BLR3" s="51"/>
      <c r="BLS3" s="51"/>
      <c r="BLT3" s="51"/>
      <c r="BLU3" s="51"/>
      <c r="BLV3" s="51"/>
      <c r="BLW3" s="51"/>
      <c r="BLX3" s="51"/>
      <c r="BLY3" s="51"/>
      <c r="BLZ3" s="51"/>
      <c r="BMA3" s="51"/>
      <c r="BMB3" s="51"/>
      <c r="BMC3" s="51"/>
      <c r="BMD3" s="51"/>
      <c r="BME3" s="51"/>
      <c r="BMF3" s="51"/>
      <c r="BMG3" s="51"/>
      <c r="BMH3" s="51"/>
      <c r="BMI3" s="51"/>
      <c r="BMJ3" s="51"/>
      <c r="BMK3" s="51"/>
      <c r="BML3" s="51"/>
      <c r="BMM3" s="51"/>
      <c r="BMN3" s="51"/>
      <c r="BMO3" s="51"/>
      <c r="BMP3" s="51"/>
      <c r="BMQ3" s="51"/>
      <c r="BMR3" s="51"/>
      <c r="BMS3" s="51"/>
      <c r="BMT3" s="51"/>
      <c r="BMU3" s="51"/>
      <c r="BMV3" s="51"/>
      <c r="BMW3" s="51"/>
      <c r="BMX3" s="51"/>
      <c r="BMY3" s="51"/>
      <c r="BMZ3" s="51"/>
      <c r="BNA3" s="51"/>
      <c r="BNB3" s="51"/>
      <c r="BNC3" s="51"/>
      <c r="BND3" s="51"/>
      <c r="BNE3" s="51"/>
      <c r="BNF3" s="51"/>
      <c r="BNG3" s="51"/>
      <c r="BNH3" s="51"/>
      <c r="BNI3" s="51"/>
      <c r="BNJ3" s="51"/>
      <c r="BNK3" s="51"/>
      <c r="BNL3" s="51"/>
      <c r="BNM3" s="51"/>
      <c r="BNN3" s="51"/>
      <c r="BNO3" s="51"/>
      <c r="BNP3" s="51"/>
      <c r="BNQ3" s="51"/>
      <c r="BNR3" s="51"/>
      <c r="BNS3" s="51"/>
      <c r="BNT3" s="51"/>
      <c r="BNU3" s="51"/>
      <c r="BNV3" s="51"/>
      <c r="BNW3" s="51"/>
      <c r="BNX3" s="51"/>
      <c r="BNY3" s="51"/>
      <c r="BNZ3" s="51"/>
      <c r="BOA3" s="51"/>
      <c r="BOB3" s="51"/>
      <c r="BOC3" s="51"/>
      <c r="BOD3" s="51"/>
      <c r="BOE3" s="51"/>
      <c r="BOF3" s="51"/>
      <c r="BOG3" s="51"/>
      <c r="BOH3" s="51"/>
      <c r="BOI3" s="51"/>
      <c r="BOJ3" s="51"/>
      <c r="BOK3" s="51"/>
      <c r="BOL3" s="51"/>
      <c r="BOM3" s="51"/>
      <c r="BON3" s="51"/>
      <c r="BOO3" s="51"/>
      <c r="BOP3" s="51"/>
      <c r="BOQ3" s="51"/>
      <c r="BOR3" s="51"/>
      <c r="BOS3" s="51"/>
      <c r="BOT3" s="51"/>
      <c r="BOU3" s="51"/>
      <c r="BOV3" s="51"/>
      <c r="BOW3" s="51"/>
      <c r="BOX3" s="51"/>
      <c r="BOY3" s="51"/>
      <c r="BOZ3" s="51"/>
      <c r="BPA3" s="51"/>
      <c r="BPB3" s="51"/>
      <c r="BPC3" s="51"/>
      <c r="BPD3" s="51"/>
      <c r="BPE3" s="51"/>
      <c r="BPF3" s="51"/>
      <c r="BPG3" s="51"/>
      <c r="BPH3" s="51"/>
      <c r="BPI3" s="51"/>
      <c r="BPJ3" s="51"/>
      <c r="BPK3" s="51"/>
      <c r="BPL3" s="51"/>
      <c r="BPM3" s="51"/>
      <c r="BPN3" s="51"/>
      <c r="BPO3" s="51"/>
      <c r="BPP3" s="51"/>
      <c r="BPQ3" s="51"/>
      <c r="BPR3" s="51"/>
      <c r="BPS3" s="51"/>
      <c r="BPT3" s="51"/>
      <c r="BPU3" s="51"/>
      <c r="BPV3" s="51"/>
      <c r="BPW3" s="51"/>
      <c r="BPX3" s="51"/>
      <c r="BPY3" s="51"/>
      <c r="BPZ3" s="51"/>
      <c r="BQA3" s="51"/>
      <c r="BQB3" s="51"/>
      <c r="BQC3" s="51"/>
      <c r="BQD3" s="51"/>
      <c r="BQE3" s="51"/>
      <c r="BQF3" s="51"/>
      <c r="BQG3" s="51"/>
      <c r="BQH3" s="51"/>
      <c r="BQI3" s="51"/>
      <c r="BQJ3" s="51"/>
      <c r="BQK3" s="51"/>
      <c r="BQL3" s="51"/>
      <c r="BQM3" s="51"/>
      <c r="BQN3" s="51"/>
      <c r="BQO3" s="51"/>
      <c r="BQP3" s="51"/>
      <c r="BQQ3" s="51"/>
      <c r="BQR3" s="51"/>
      <c r="BQS3" s="51"/>
      <c r="BQT3" s="51"/>
      <c r="BQU3" s="51"/>
      <c r="BQV3" s="51"/>
      <c r="BQW3" s="51"/>
      <c r="BQX3" s="51"/>
      <c r="BQY3" s="51"/>
      <c r="BQZ3" s="51"/>
      <c r="BRA3" s="51"/>
      <c r="BRB3" s="51"/>
      <c r="BRC3" s="51"/>
      <c r="BRD3" s="51"/>
      <c r="BRE3" s="51"/>
      <c r="BRF3" s="51"/>
      <c r="BRG3" s="51"/>
      <c r="BRH3" s="51"/>
      <c r="BRI3" s="51"/>
      <c r="BRJ3" s="51"/>
      <c r="BRK3" s="51"/>
      <c r="BRL3" s="51"/>
      <c r="BRM3" s="51"/>
      <c r="BRN3" s="51"/>
      <c r="BRO3" s="51"/>
      <c r="BRP3" s="51"/>
      <c r="BRQ3" s="51"/>
      <c r="BRR3" s="51"/>
      <c r="BRS3" s="51"/>
      <c r="BRT3" s="51"/>
      <c r="BRU3" s="51"/>
      <c r="BRV3" s="51"/>
      <c r="BRW3" s="51"/>
      <c r="BRX3" s="51"/>
      <c r="BRY3" s="51"/>
      <c r="BRZ3" s="51"/>
      <c r="BSA3" s="51"/>
      <c r="BSB3" s="51"/>
      <c r="BSC3" s="51"/>
      <c r="BSD3" s="51"/>
      <c r="BSE3" s="51"/>
      <c r="BSF3" s="51"/>
      <c r="BSG3" s="51"/>
      <c r="BSH3" s="51"/>
      <c r="BSI3" s="51"/>
      <c r="BSJ3" s="51"/>
      <c r="BSK3" s="51"/>
      <c r="BSL3" s="51"/>
      <c r="BSM3" s="51"/>
      <c r="BSN3" s="51"/>
      <c r="BSO3" s="51"/>
      <c r="BSP3" s="51"/>
      <c r="BSQ3" s="51"/>
      <c r="BSR3" s="51"/>
      <c r="BSS3" s="51"/>
      <c r="BST3" s="51"/>
      <c r="BSU3" s="51"/>
      <c r="BSV3" s="51"/>
      <c r="BSW3" s="51"/>
      <c r="BSX3" s="51"/>
      <c r="BSY3" s="51"/>
      <c r="BSZ3" s="51"/>
      <c r="BTA3" s="51"/>
      <c r="BTB3" s="51"/>
      <c r="BTC3" s="51"/>
      <c r="BTD3" s="51"/>
      <c r="BTE3" s="51"/>
      <c r="BTF3" s="51"/>
      <c r="BTG3" s="51"/>
      <c r="BTH3" s="51"/>
      <c r="BTI3" s="51"/>
      <c r="BTJ3" s="51"/>
      <c r="BTK3" s="51"/>
      <c r="BTL3" s="51"/>
      <c r="BTM3" s="51"/>
      <c r="BTN3" s="51"/>
      <c r="BTO3" s="51"/>
      <c r="BTP3" s="51"/>
      <c r="BTQ3" s="51"/>
      <c r="BTR3" s="51"/>
      <c r="BTS3" s="51"/>
      <c r="BTT3" s="51"/>
      <c r="BTU3" s="51"/>
      <c r="BTV3" s="51"/>
      <c r="BTW3" s="51"/>
      <c r="BTX3" s="51"/>
      <c r="BTY3" s="51"/>
      <c r="BTZ3" s="51"/>
      <c r="BUA3" s="51"/>
      <c r="BUB3" s="51"/>
      <c r="BUC3" s="51"/>
      <c r="BUD3" s="51"/>
      <c r="BUE3" s="51"/>
      <c r="BUF3" s="51"/>
      <c r="BUG3" s="51"/>
      <c r="BUH3" s="51"/>
      <c r="BUI3" s="51"/>
      <c r="BUJ3" s="51"/>
      <c r="BUK3" s="51"/>
      <c r="BUL3" s="51"/>
      <c r="BUM3" s="51"/>
      <c r="BUN3" s="51"/>
      <c r="BUO3" s="51"/>
      <c r="BUP3" s="51"/>
      <c r="BUQ3" s="51"/>
      <c r="BUR3" s="51"/>
      <c r="BUS3" s="51"/>
      <c r="BUT3" s="51"/>
      <c r="BUU3" s="51"/>
      <c r="BUV3" s="51"/>
      <c r="BUW3" s="51"/>
      <c r="BUX3" s="51"/>
      <c r="BUY3" s="51"/>
      <c r="BUZ3" s="51"/>
      <c r="BVA3" s="51"/>
      <c r="BVB3" s="51"/>
      <c r="BVC3" s="51"/>
      <c r="BVD3" s="51"/>
      <c r="BVE3" s="51"/>
      <c r="BVF3" s="51"/>
      <c r="BVG3" s="51"/>
      <c r="BVH3" s="51"/>
      <c r="BVI3" s="51"/>
      <c r="BVJ3" s="51"/>
      <c r="BVK3" s="51"/>
      <c r="BVL3" s="51"/>
      <c r="BVM3" s="51"/>
      <c r="BVN3" s="51"/>
      <c r="BVO3" s="51"/>
      <c r="BVP3" s="51"/>
      <c r="BVQ3" s="51"/>
      <c r="BVR3" s="51"/>
      <c r="BVS3" s="51"/>
      <c r="BVT3" s="51"/>
      <c r="BVU3" s="51"/>
      <c r="BVV3" s="51"/>
      <c r="BVW3" s="51"/>
      <c r="BVX3" s="51"/>
      <c r="BVY3" s="51"/>
      <c r="BVZ3" s="51"/>
      <c r="BWA3" s="51"/>
      <c r="BWB3" s="51"/>
      <c r="BWC3" s="51"/>
      <c r="BWD3" s="51"/>
      <c r="BWE3" s="51"/>
      <c r="BWF3" s="51"/>
      <c r="BWG3" s="51"/>
      <c r="BWH3" s="51"/>
      <c r="BWI3" s="51"/>
      <c r="BWJ3" s="51"/>
      <c r="BWK3" s="51"/>
      <c r="BWL3" s="51"/>
      <c r="BWM3" s="51"/>
      <c r="BWN3" s="51"/>
      <c r="BWO3" s="51"/>
      <c r="BWP3" s="51"/>
      <c r="BWQ3" s="51"/>
      <c r="BWR3" s="51"/>
      <c r="BWS3" s="51"/>
      <c r="BWT3" s="51"/>
      <c r="BWU3" s="51"/>
      <c r="BWV3" s="51"/>
      <c r="BWW3" s="51"/>
      <c r="BWX3" s="51"/>
      <c r="BWY3" s="51"/>
      <c r="BWZ3" s="51"/>
      <c r="BXA3" s="51"/>
      <c r="BXB3" s="51"/>
      <c r="BXC3" s="51"/>
      <c r="BXD3" s="51"/>
      <c r="BXE3" s="51"/>
      <c r="BXF3" s="51"/>
      <c r="BXG3" s="51"/>
      <c r="BXH3" s="51"/>
      <c r="BXI3" s="51"/>
      <c r="BXJ3" s="51"/>
      <c r="BXK3" s="51"/>
      <c r="BXL3" s="51"/>
      <c r="BXM3" s="51"/>
      <c r="BXN3" s="51"/>
      <c r="BXO3" s="51"/>
      <c r="BXP3" s="51"/>
      <c r="BXQ3" s="51"/>
      <c r="BXR3" s="51"/>
      <c r="BXS3" s="51"/>
      <c r="BXT3" s="51"/>
      <c r="BXU3" s="51"/>
      <c r="BXV3" s="51"/>
      <c r="BXW3" s="51"/>
      <c r="BXX3" s="51"/>
      <c r="BXY3" s="51"/>
      <c r="BXZ3" s="51"/>
      <c r="BYA3" s="51"/>
      <c r="BYB3" s="51"/>
      <c r="BYC3" s="51"/>
      <c r="BYD3" s="51"/>
      <c r="BYE3" s="51"/>
      <c r="BYF3" s="51"/>
      <c r="BYG3" s="51"/>
      <c r="BYH3" s="51"/>
      <c r="BYI3" s="51"/>
      <c r="BYJ3" s="51"/>
      <c r="BYK3" s="51"/>
      <c r="BYL3" s="51"/>
      <c r="BYM3" s="51"/>
      <c r="BYN3" s="51"/>
      <c r="BYO3" s="51"/>
      <c r="BYP3" s="51"/>
      <c r="BYQ3" s="51"/>
      <c r="BYR3" s="51"/>
      <c r="BYS3" s="51"/>
      <c r="BYT3" s="51"/>
      <c r="BYU3" s="51"/>
      <c r="BYV3" s="51"/>
      <c r="BYW3" s="51"/>
      <c r="BYX3" s="51"/>
      <c r="BYY3" s="51"/>
      <c r="BYZ3" s="51"/>
      <c r="BZA3" s="51"/>
      <c r="BZB3" s="51"/>
      <c r="BZC3" s="51"/>
      <c r="BZD3" s="51"/>
      <c r="BZE3" s="51"/>
      <c r="BZF3" s="51"/>
      <c r="BZG3" s="51"/>
      <c r="BZH3" s="51"/>
      <c r="BZI3" s="51"/>
      <c r="BZJ3" s="51"/>
      <c r="BZK3" s="51"/>
      <c r="BZL3" s="51"/>
      <c r="BZM3" s="51"/>
      <c r="BZN3" s="51"/>
      <c r="BZO3" s="51"/>
      <c r="BZP3" s="51"/>
      <c r="BZQ3" s="51"/>
      <c r="BZR3" s="51"/>
      <c r="BZS3" s="51"/>
      <c r="BZT3" s="51"/>
      <c r="BZU3" s="51"/>
      <c r="BZV3" s="51"/>
      <c r="BZW3" s="51"/>
      <c r="BZX3" s="51"/>
      <c r="BZY3" s="51"/>
      <c r="BZZ3" s="51"/>
      <c r="CAA3" s="51"/>
      <c r="CAB3" s="51"/>
      <c r="CAC3" s="51"/>
      <c r="CAD3" s="51"/>
      <c r="CAE3" s="51"/>
      <c r="CAF3" s="51"/>
      <c r="CAG3" s="51"/>
      <c r="CAH3" s="51"/>
      <c r="CAI3" s="51"/>
      <c r="CAJ3" s="51"/>
      <c r="CAK3" s="51"/>
      <c r="CAL3" s="51"/>
      <c r="CAM3" s="51"/>
      <c r="CAN3" s="51"/>
      <c r="CAO3" s="51"/>
      <c r="CAP3" s="51"/>
      <c r="CAQ3" s="51"/>
      <c r="CAR3" s="51"/>
      <c r="CAS3" s="51"/>
      <c r="CAT3" s="51"/>
      <c r="CAU3" s="51"/>
      <c r="CAV3" s="51"/>
      <c r="CAW3" s="51"/>
      <c r="CAX3" s="51"/>
      <c r="CAY3" s="51"/>
      <c r="CAZ3" s="51"/>
      <c r="CBA3" s="51"/>
      <c r="CBB3" s="51"/>
      <c r="CBC3" s="51"/>
      <c r="CBD3" s="51"/>
      <c r="CBE3" s="51"/>
      <c r="CBF3" s="51"/>
      <c r="CBG3" s="51"/>
      <c r="CBH3" s="51"/>
      <c r="CBI3" s="51"/>
      <c r="CBJ3" s="51"/>
      <c r="CBK3" s="51"/>
      <c r="CBL3" s="51"/>
      <c r="CBM3" s="51"/>
      <c r="CBN3" s="51"/>
      <c r="CBO3" s="51"/>
      <c r="CBP3" s="51"/>
      <c r="CBQ3" s="51"/>
      <c r="CBR3" s="51"/>
      <c r="CBS3" s="51"/>
      <c r="CBT3" s="51"/>
      <c r="CBU3" s="51"/>
      <c r="CBV3" s="51"/>
      <c r="CBW3" s="51"/>
      <c r="CBX3" s="51"/>
      <c r="CBY3" s="51"/>
      <c r="CBZ3" s="51"/>
      <c r="CCA3" s="51"/>
      <c r="CCB3" s="51"/>
      <c r="CCC3" s="51"/>
      <c r="CCD3" s="51"/>
      <c r="CCE3" s="51"/>
      <c r="CCF3" s="51"/>
      <c r="CCG3" s="51"/>
      <c r="CCH3" s="51"/>
      <c r="CCI3" s="51"/>
      <c r="CCJ3" s="51"/>
      <c r="CCK3" s="51"/>
      <c r="CCL3" s="51"/>
      <c r="CCM3" s="51"/>
      <c r="CCN3" s="51"/>
      <c r="CCO3" s="51"/>
      <c r="CCP3" s="51"/>
      <c r="CCQ3" s="51"/>
      <c r="CCR3" s="51"/>
      <c r="CCS3" s="51"/>
      <c r="CCT3" s="51"/>
      <c r="CCU3" s="51"/>
      <c r="CCV3" s="51"/>
      <c r="CCW3" s="51"/>
      <c r="CCX3" s="51"/>
      <c r="CCY3" s="51"/>
      <c r="CCZ3" s="51"/>
      <c r="CDA3" s="51"/>
      <c r="CDB3" s="51"/>
      <c r="CDC3" s="51"/>
      <c r="CDD3" s="51"/>
      <c r="CDE3" s="51"/>
      <c r="CDF3" s="51"/>
      <c r="CDG3" s="51"/>
      <c r="CDH3" s="51"/>
      <c r="CDI3" s="51"/>
      <c r="CDJ3" s="51"/>
      <c r="CDK3" s="51"/>
      <c r="CDL3" s="51"/>
      <c r="CDM3" s="51"/>
      <c r="CDN3" s="51"/>
      <c r="CDO3" s="51"/>
      <c r="CDP3" s="51"/>
      <c r="CDQ3" s="51"/>
      <c r="CDR3" s="51"/>
      <c r="CDS3" s="51"/>
      <c r="CDT3" s="51"/>
      <c r="CDU3" s="51"/>
      <c r="CDV3" s="51"/>
      <c r="CDW3" s="51"/>
      <c r="CDX3" s="51"/>
      <c r="CDY3" s="51"/>
      <c r="CDZ3" s="51"/>
      <c r="CEA3" s="51"/>
      <c r="CEB3" s="51"/>
      <c r="CEC3" s="51"/>
      <c r="CED3" s="51"/>
      <c r="CEE3" s="51"/>
      <c r="CEF3" s="51"/>
      <c r="CEG3" s="51"/>
      <c r="CEH3" s="51"/>
      <c r="CEI3" s="51"/>
      <c r="CEJ3" s="51"/>
      <c r="CEK3" s="51"/>
      <c r="CEL3" s="51"/>
      <c r="CEM3" s="51"/>
      <c r="CEN3" s="51"/>
      <c r="CEO3" s="51"/>
      <c r="CEP3" s="51"/>
      <c r="CEQ3" s="51"/>
      <c r="CER3" s="51"/>
      <c r="CES3" s="51"/>
      <c r="CET3" s="51"/>
      <c r="CEU3" s="51"/>
      <c r="CEV3" s="51"/>
      <c r="CEW3" s="51"/>
      <c r="CEX3" s="51"/>
      <c r="CEY3" s="51"/>
      <c r="CEZ3" s="51"/>
      <c r="CFA3" s="51"/>
      <c r="CFB3" s="51"/>
      <c r="CFC3" s="51"/>
      <c r="CFD3" s="51"/>
      <c r="CFE3" s="51"/>
      <c r="CFF3" s="51"/>
      <c r="CFG3" s="51"/>
      <c r="CFH3" s="51"/>
      <c r="CFI3" s="51"/>
      <c r="CFJ3" s="51"/>
      <c r="CFK3" s="51"/>
      <c r="CFL3" s="51"/>
      <c r="CFM3" s="51"/>
      <c r="CFN3" s="51"/>
      <c r="CFO3" s="51"/>
      <c r="CFP3" s="51"/>
      <c r="CFQ3" s="51"/>
      <c r="CFR3" s="51"/>
      <c r="CFS3" s="51"/>
      <c r="CFT3" s="51"/>
      <c r="CFU3" s="51"/>
      <c r="CFV3" s="51"/>
      <c r="CFW3" s="51"/>
      <c r="CFX3" s="51"/>
      <c r="CFY3" s="51"/>
      <c r="CFZ3" s="51"/>
      <c r="CGA3" s="51"/>
      <c r="CGB3" s="51"/>
      <c r="CGC3" s="51"/>
      <c r="CGD3" s="51"/>
      <c r="CGE3" s="51"/>
      <c r="CGF3" s="51"/>
      <c r="CGG3" s="51"/>
      <c r="CGH3" s="51"/>
      <c r="CGI3" s="51"/>
      <c r="CGJ3" s="51"/>
      <c r="CGK3" s="51"/>
      <c r="CGL3" s="51"/>
      <c r="CGM3" s="51"/>
      <c r="CGN3" s="51"/>
      <c r="CGO3" s="51"/>
      <c r="CGP3" s="51"/>
      <c r="CGQ3" s="51"/>
      <c r="CGR3" s="51"/>
      <c r="CGS3" s="51"/>
      <c r="CGT3" s="51"/>
      <c r="CGU3" s="51"/>
      <c r="CGV3" s="51"/>
      <c r="CGW3" s="51"/>
      <c r="CGX3" s="51"/>
      <c r="CGY3" s="51"/>
      <c r="CGZ3" s="51"/>
      <c r="CHA3" s="51"/>
      <c r="CHB3" s="51"/>
      <c r="CHC3" s="51"/>
      <c r="CHD3" s="51"/>
      <c r="CHE3" s="51"/>
      <c r="CHF3" s="51"/>
      <c r="CHG3" s="51"/>
      <c r="CHH3" s="51"/>
      <c r="CHI3" s="51"/>
      <c r="CHJ3" s="51"/>
      <c r="CHK3" s="51"/>
      <c r="CHL3" s="51"/>
      <c r="CHM3" s="51"/>
      <c r="CHN3" s="51"/>
      <c r="CHO3" s="51"/>
      <c r="CHP3" s="51"/>
      <c r="CHQ3" s="51"/>
      <c r="CHR3" s="51"/>
      <c r="CHS3" s="51"/>
      <c r="CHT3" s="51"/>
      <c r="CHU3" s="51"/>
      <c r="CHV3" s="51"/>
      <c r="CHW3" s="51"/>
      <c r="CHX3" s="51"/>
      <c r="CHY3" s="51"/>
      <c r="CHZ3" s="51"/>
      <c r="CIA3" s="51"/>
      <c r="CIB3" s="51"/>
      <c r="CIC3" s="51"/>
      <c r="CID3" s="51"/>
      <c r="CIE3" s="51"/>
      <c r="CIF3" s="51"/>
      <c r="CIG3" s="51"/>
      <c r="CIH3" s="51"/>
      <c r="CII3" s="51"/>
      <c r="CIJ3" s="51"/>
      <c r="CIK3" s="51"/>
      <c r="CIL3" s="51"/>
      <c r="CIM3" s="51"/>
      <c r="CIN3" s="51"/>
      <c r="CIO3" s="51"/>
      <c r="CIP3" s="51"/>
      <c r="CIQ3" s="51"/>
      <c r="CIR3" s="51"/>
      <c r="CIS3" s="51"/>
      <c r="CIT3" s="51"/>
      <c r="CIU3" s="51"/>
      <c r="CIV3" s="51"/>
      <c r="CIW3" s="51"/>
      <c r="CIX3" s="51"/>
      <c r="CIY3" s="51"/>
      <c r="CIZ3" s="51"/>
      <c r="CJA3" s="51"/>
      <c r="CJB3" s="51"/>
      <c r="CJC3" s="51"/>
      <c r="CJD3" s="51"/>
      <c r="CJE3" s="51"/>
      <c r="CJF3" s="51"/>
      <c r="CJG3" s="51"/>
      <c r="CJH3" s="51"/>
      <c r="CJI3" s="51"/>
      <c r="CJJ3" s="51"/>
      <c r="CJK3" s="51"/>
      <c r="CJL3" s="51"/>
      <c r="CJM3" s="51"/>
      <c r="CJN3" s="51"/>
      <c r="CJO3" s="51"/>
      <c r="CJP3" s="51"/>
      <c r="CJQ3" s="51"/>
      <c r="CJR3" s="51"/>
      <c r="CJS3" s="51"/>
      <c r="CJT3" s="51"/>
      <c r="CJU3" s="51"/>
      <c r="CJV3" s="51"/>
      <c r="CJW3" s="51"/>
      <c r="CJX3" s="51"/>
      <c r="CJY3" s="51"/>
      <c r="CJZ3" s="51"/>
      <c r="CKA3" s="51"/>
      <c r="CKB3" s="51"/>
      <c r="CKC3" s="51"/>
      <c r="CKD3" s="51"/>
      <c r="CKE3" s="51"/>
      <c r="CKF3" s="51"/>
      <c r="CKG3" s="51"/>
      <c r="CKH3" s="51"/>
      <c r="CKI3" s="51"/>
      <c r="CKJ3" s="51"/>
      <c r="CKK3" s="51"/>
      <c r="CKL3" s="51"/>
      <c r="CKM3" s="51"/>
      <c r="CKN3" s="51"/>
      <c r="CKO3" s="51"/>
      <c r="CKP3" s="51"/>
      <c r="CKQ3" s="51"/>
      <c r="CKR3" s="51"/>
      <c r="CKS3" s="51"/>
      <c r="CKT3" s="51"/>
      <c r="CKU3" s="51"/>
      <c r="CKV3" s="51"/>
      <c r="CKW3" s="51"/>
      <c r="CKX3" s="51"/>
      <c r="CKY3" s="51"/>
      <c r="CKZ3" s="51"/>
      <c r="CLA3" s="51"/>
      <c r="CLB3" s="51"/>
      <c r="CLC3" s="51"/>
      <c r="CLD3" s="51"/>
      <c r="CLE3" s="51"/>
      <c r="CLF3" s="51"/>
      <c r="CLG3" s="51"/>
      <c r="CLH3" s="51"/>
      <c r="CLI3" s="51"/>
      <c r="CLJ3" s="51"/>
      <c r="CLK3" s="51"/>
      <c r="CLL3" s="51"/>
      <c r="CLM3" s="51"/>
      <c r="CLN3" s="51"/>
      <c r="CLO3" s="51"/>
      <c r="CLP3" s="51"/>
      <c r="CLQ3" s="51"/>
      <c r="CLR3" s="51"/>
      <c r="CLS3" s="51"/>
      <c r="CLT3" s="51"/>
      <c r="CLU3" s="51"/>
      <c r="CLV3" s="51"/>
      <c r="CLW3" s="51"/>
      <c r="CLX3" s="51"/>
      <c r="CLY3" s="51"/>
      <c r="CLZ3" s="51"/>
      <c r="CMA3" s="51"/>
      <c r="CMB3" s="51"/>
      <c r="CMC3" s="51"/>
      <c r="CMD3" s="51"/>
      <c r="CME3" s="51"/>
      <c r="CMF3" s="51"/>
      <c r="CMG3" s="51"/>
      <c r="CMH3" s="51"/>
      <c r="CMI3" s="51"/>
      <c r="CMJ3" s="51"/>
      <c r="CMK3" s="51"/>
      <c r="CML3" s="51"/>
      <c r="CMM3" s="51"/>
      <c r="CMN3" s="51"/>
      <c r="CMO3" s="51"/>
      <c r="CMP3" s="51"/>
      <c r="CMQ3" s="51"/>
      <c r="CMR3" s="51"/>
      <c r="CMS3" s="51"/>
      <c r="CMT3" s="51"/>
      <c r="CMU3" s="51"/>
      <c r="CMV3" s="51"/>
      <c r="CMW3" s="51"/>
      <c r="CMX3" s="51"/>
      <c r="CMY3" s="51"/>
      <c r="CMZ3" s="51"/>
      <c r="CNA3" s="51"/>
      <c r="CNB3" s="51"/>
      <c r="CNC3" s="51"/>
      <c r="CND3" s="51"/>
      <c r="CNE3" s="51"/>
      <c r="CNF3" s="51"/>
      <c r="CNG3" s="51"/>
      <c r="CNH3" s="51"/>
      <c r="CNI3" s="51"/>
      <c r="CNJ3" s="51"/>
      <c r="CNK3" s="51"/>
      <c r="CNL3" s="51"/>
      <c r="CNM3" s="51"/>
      <c r="CNN3" s="51"/>
      <c r="CNO3" s="51"/>
      <c r="CNP3" s="51"/>
      <c r="CNQ3" s="51"/>
      <c r="CNR3" s="51"/>
      <c r="CNS3" s="51"/>
      <c r="CNT3" s="51"/>
      <c r="CNU3" s="51"/>
      <c r="CNV3" s="51"/>
      <c r="CNW3" s="51"/>
      <c r="CNX3" s="51"/>
      <c r="CNY3" s="51"/>
      <c r="CNZ3" s="51"/>
      <c r="COA3" s="51"/>
      <c r="COB3" s="51"/>
      <c r="COC3" s="51"/>
      <c r="COD3" s="51"/>
      <c r="COE3" s="51"/>
      <c r="COF3" s="51"/>
      <c r="COG3" s="51"/>
      <c r="COH3" s="51"/>
      <c r="COI3" s="51"/>
      <c r="COJ3" s="51"/>
      <c r="COK3" s="51"/>
      <c r="COL3" s="51"/>
      <c r="COM3" s="51"/>
      <c r="CON3" s="51"/>
      <c r="COO3" s="51"/>
      <c r="COP3" s="51"/>
      <c r="COQ3" s="51"/>
      <c r="COR3" s="51"/>
      <c r="COS3" s="51"/>
      <c r="COT3" s="51"/>
      <c r="COU3" s="51"/>
      <c r="COV3" s="51"/>
      <c r="COW3" s="51"/>
      <c r="COX3" s="51"/>
      <c r="COY3" s="51"/>
      <c r="COZ3" s="51"/>
      <c r="CPA3" s="51"/>
      <c r="CPB3" s="51"/>
      <c r="CPC3" s="51"/>
      <c r="CPD3" s="51"/>
      <c r="CPE3" s="51"/>
      <c r="CPF3" s="51"/>
      <c r="CPG3" s="51"/>
      <c r="CPH3" s="51"/>
      <c r="CPI3" s="51"/>
      <c r="CPJ3" s="51"/>
      <c r="CPK3" s="51"/>
      <c r="CPL3" s="51"/>
      <c r="CPM3" s="51"/>
      <c r="CPN3" s="51"/>
      <c r="CPO3" s="51"/>
      <c r="CPP3" s="51"/>
      <c r="CPQ3" s="51"/>
      <c r="CPR3" s="51"/>
      <c r="CPS3" s="51"/>
      <c r="CPT3" s="51"/>
      <c r="CPU3" s="51"/>
      <c r="CPV3" s="51"/>
      <c r="CPW3" s="51"/>
      <c r="CPX3" s="51"/>
      <c r="CPY3" s="51"/>
      <c r="CPZ3" s="51"/>
      <c r="CQA3" s="51"/>
      <c r="CQB3" s="51"/>
      <c r="CQC3" s="51"/>
      <c r="CQD3" s="51"/>
      <c r="CQE3" s="51"/>
      <c r="CQF3" s="51"/>
      <c r="CQG3" s="51"/>
      <c r="CQH3" s="51"/>
      <c r="CQI3" s="51"/>
      <c r="CQJ3" s="51"/>
      <c r="CQK3" s="51"/>
      <c r="CQL3" s="51"/>
      <c r="CQM3" s="51"/>
      <c r="CQN3" s="51"/>
      <c r="CQO3" s="51"/>
      <c r="CQP3" s="51"/>
      <c r="CQQ3" s="51"/>
      <c r="CQR3" s="51"/>
      <c r="CQS3" s="51"/>
      <c r="CQT3" s="51"/>
      <c r="CQU3" s="51"/>
      <c r="CQV3" s="51"/>
      <c r="CQW3" s="51"/>
      <c r="CQX3" s="51"/>
      <c r="CQY3" s="51"/>
      <c r="CQZ3" s="51"/>
      <c r="CRA3" s="51"/>
      <c r="CRB3" s="51"/>
      <c r="CRC3" s="51"/>
      <c r="CRD3" s="51"/>
      <c r="CRE3" s="51"/>
      <c r="CRF3" s="51"/>
      <c r="CRG3" s="51"/>
      <c r="CRH3" s="51"/>
      <c r="CRI3" s="51"/>
      <c r="CRJ3" s="51"/>
      <c r="CRK3" s="51"/>
      <c r="CRL3" s="51"/>
      <c r="CRM3" s="51"/>
      <c r="CRN3" s="51"/>
      <c r="CRO3" s="51"/>
      <c r="CRP3" s="51"/>
      <c r="CRQ3" s="51"/>
      <c r="CRR3" s="51"/>
      <c r="CRS3" s="51"/>
      <c r="CRT3" s="51"/>
      <c r="CRU3" s="51"/>
      <c r="CRV3" s="51"/>
      <c r="CRW3" s="51"/>
      <c r="CRX3" s="51"/>
      <c r="CRY3" s="51"/>
      <c r="CRZ3" s="51"/>
      <c r="CSA3" s="51"/>
      <c r="CSB3" s="51"/>
      <c r="CSC3" s="51"/>
      <c r="CSD3" s="51"/>
      <c r="CSE3" s="51"/>
      <c r="CSF3" s="51"/>
      <c r="CSG3" s="51"/>
      <c r="CSH3" s="51"/>
      <c r="CSI3" s="51"/>
      <c r="CSJ3" s="51"/>
      <c r="CSK3" s="51"/>
      <c r="CSL3" s="51"/>
      <c r="CSM3" s="51"/>
      <c r="CSN3" s="51"/>
      <c r="CSO3" s="51"/>
      <c r="CSP3" s="51"/>
      <c r="CSQ3" s="51"/>
      <c r="CSR3" s="51"/>
      <c r="CSS3" s="51"/>
      <c r="CST3" s="51"/>
      <c r="CSU3" s="51"/>
      <c r="CSV3" s="51"/>
      <c r="CSW3" s="51"/>
      <c r="CSX3" s="51"/>
      <c r="CSY3" s="51"/>
      <c r="CSZ3" s="51"/>
      <c r="CTA3" s="51"/>
      <c r="CTB3" s="51"/>
      <c r="CTC3" s="51"/>
      <c r="CTD3" s="51"/>
      <c r="CTE3" s="51"/>
      <c r="CTF3" s="51"/>
      <c r="CTG3" s="51"/>
      <c r="CTH3" s="51"/>
      <c r="CTI3" s="51"/>
      <c r="CTJ3" s="51"/>
      <c r="CTK3" s="51"/>
      <c r="CTL3" s="51"/>
      <c r="CTM3" s="51"/>
      <c r="CTN3" s="51"/>
      <c r="CTO3" s="51"/>
      <c r="CTP3" s="51"/>
      <c r="CTQ3" s="51"/>
      <c r="CTR3" s="51"/>
      <c r="CTS3" s="51"/>
      <c r="CTT3" s="51"/>
      <c r="CTU3" s="51"/>
      <c r="CTV3" s="51"/>
      <c r="CTW3" s="51"/>
      <c r="CTX3" s="51"/>
      <c r="CTY3" s="51"/>
      <c r="CTZ3" s="51"/>
      <c r="CUA3" s="51"/>
      <c r="CUB3" s="51"/>
      <c r="CUC3" s="51"/>
      <c r="CUD3" s="51"/>
      <c r="CUE3" s="51"/>
      <c r="CUF3" s="51"/>
      <c r="CUG3" s="51"/>
      <c r="CUH3" s="51"/>
      <c r="CUI3" s="51"/>
      <c r="CUJ3" s="51"/>
      <c r="CUK3" s="51"/>
      <c r="CUL3" s="51"/>
      <c r="CUM3" s="51"/>
      <c r="CUN3" s="51"/>
      <c r="CUO3" s="51"/>
      <c r="CUP3" s="51"/>
      <c r="CUQ3" s="51"/>
      <c r="CUR3" s="51"/>
      <c r="CUS3" s="51"/>
      <c r="CUT3" s="51"/>
      <c r="CUU3" s="51"/>
      <c r="CUV3" s="51"/>
      <c r="CUW3" s="51"/>
      <c r="CUX3" s="51"/>
      <c r="CUY3" s="51"/>
      <c r="CUZ3" s="51"/>
      <c r="CVA3" s="51"/>
      <c r="CVB3" s="51"/>
      <c r="CVC3" s="51"/>
      <c r="CVD3" s="51"/>
      <c r="CVE3" s="51"/>
      <c r="CVF3" s="51"/>
      <c r="CVG3" s="51"/>
      <c r="CVH3" s="51"/>
      <c r="CVI3" s="51"/>
      <c r="CVJ3" s="51"/>
      <c r="CVK3" s="51"/>
      <c r="CVL3" s="51"/>
      <c r="CVM3" s="51"/>
      <c r="CVN3" s="51"/>
      <c r="CVO3" s="51"/>
      <c r="CVP3" s="51"/>
      <c r="CVQ3" s="51"/>
      <c r="CVR3" s="51"/>
      <c r="CVS3" s="51"/>
      <c r="CVT3" s="51"/>
      <c r="CVU3" s="51"/>
      <c r="CVV3" s="51"/>
      <c r="CVW3" s="51"/>
      <c r="CVX3" s="51"/>
      <c r="CVY3" s="51"/>
      <c r="CVZ3" s="51"/>
      <c r="CWA3" s="51"/>
      <c r="CWB3" s="51"/>
      <c r="CWC3" s="51"/>
      <c r="CWD3" s="51"/>
      <c r="CWE3" s="51"/>
      <c r="CWF3" s="51"/>
      <c r="CWG3" s="51"/>
      <c r="CWH3" s="51"/>
      <c r="CWI3" s="51"/>
      <c r="CWJ3" s="51"/>
      <c r="CWK3" s="51"/>
      <c r="CWL3" s="51"/>
      <c r="CWM3" s="51"/>
      <c r="CWN3" s="51"/>
      <c r="CWO3" s="51"/>
      <c r="CWP3" s="51"/>
      <c r="CWQ3" s="51"/>
      <c r="CWR3" s="51"/>
      <c r="CWS3" s="51"/>
      <c r="CWT3" s="51"/>
      <c r="CWU3" s="51"/>
      <c r="CWV3" s="51"/>
      <c r="CWW3" s="51"/>
      <c r="CWX3" s="51"/>
      <c r="CWY3" s="51"/>
      <c r="CWZ3" s="51"/>
      <c r="CXA3" s="51"/>
      <c r="CXB3" s="51"/>
      <c r="CXC3" s="51"/>
      <c r="CXD3" s="51"/>
      <c r="CXE3" s="51"/>
      <c r="CXF3" s="51"/>
      <c r="CXG3" s="51"/>
      <c r="CXH3" s="51"/>
      <c r="CXI3" s="51"/>
      <c r="CXJ3" s="51"/>
      <c r="CXK3" s="51"/>
      <c r="CXL3" s="51"/>
      <c r="CXM3" s="51"/>
      <c r="CXN3" s="51"/>
      <c r="CXO3" s="51"/>
      <c r="CXP3" s="51"/>
      <c r="CXQ3" s="51"/>
      <c r="CXR3" s="51"/>
      <c r="CXS3" s="51"/>
      <c r="CXT3" s="51"/>
      <c r="CXU3" s="51"/>
      <c r="CXV3" s="51"/>
      <c r="CXW3" s="51"/>
      <c r="CXX3" s="51"/>
      <c r="CXY3" s="51"/>
      <c r="CXZ3" s="51"/>
      <c r="CYA3" s="51"/>
      <c r="CYB3" s="51"/>
      <c r="CYC3" s="51"/>
      <c r="CYD3" s="51"/>
      <c r="CYE3" s="51"/>
      <c r="CYF3" s="51"/>
      <c r="CYG3" s="51"/>
      <c r="CYH3" s="51"/>
      <c r="CYI3" s="51"/>
      <c r="CYJ3" s="51"/>
      <c r="CYK3" s="51"/>
      <c r="CYL3" s="51"/>
      <c r="CYM3" s="51"/>
      <c r="CYN3" s="51"/>
      <c r="CYO3" s="51"/>
      <c r="CYP3" s="51"/>
      <c r="CYQ3" s="51"/>
      <c r="CYR3" s="51"/>
      <c r="CYS3" s="51"/>
      <c r="CYT3" s="51"/>
      <c r="CYU3" s="51"/>
      <c r="CYV3" s="51"/>
      <c r="CYW3" s="51"/>
      <c r="CYX3" s="51"/>
      <c r="CYY3" s="51"/>
      <c r="CYZ3" s="51"/>
      <c r="CZA3" s="51"/>
      <c r="CZB3" s="51"/>
      <c r="CZC3" s="51"/>
      <c r="CZD3" s="51"/>
      <c r="CZE3" s="51"/>
      <c r="CZF3" s="51"/>
      <c r="CZG3" s="51"/>
      <c r="CZH3" s="51"/>
      <c r="CZI3" s="51"/>
      <c r="CZJ3" s="51"/>
      <c r="CZK3" s="51"/>
      <c r="CZL3" s="51"/>
      <c r="CZM3" s="51"/>
      <c r="CZN3" s="51"/>
      <c r="CZO3" s="51"/>
      <c r="CZP3" s="51"/>
      <c r="CZQ3" s="51"/>
      <c r="CZR3" s="51"/>
      <c r="CZS3" s="51"/>
      <c r="CZT3" s="51"/>
      <c r="CZU3" s="51"/>
      <c r="CZV3" s="51"/>
      <c r="CZW3" s="51"/>
      <c r="CZX3" s="51"/>
      <c r="CZY3" s="51"/>
      <c r="CZZ3" s="51"/>
      <c r="DAA3" s="51"/>
      <c r="DAB3" s="51"/>
      <c r="DAC3" s="51"/>
      <c r="DAD3" s="51"/>
      <c r="DAE3" s="51"/>
      <c r="DAF3" s="51"/>
      <c r="DAG3" s="51"/>
      <c r="DAH3" s="51"/>
      <c r="DAI3" s="51"/>
      <c r="DAJ3" s="51"/>
      <c r="DAK3" s="51"/>
      <c r="DAL3" s="51"/>
      <c r="DAM3" s="51"/>
      <c r="DAN3" s="51"/>
      <c r="DAO3" s="51"/>
      <c r="DAP3" s="51"/>
      <c r="DAQ3" s="51"/>
      <c r="DAR3" s="51"/>
      <c r="DAS3" s="51"/>
      <c r="DAT3" s="51"/>
      <c r="DAU3" s="51"/>
      <c r="DAV3" s="51"/>
      <c r="DAW3" s="51"/>
      <c r="DAX3" s="51"/>
      <c r="DAY3" s="51"/>
      <c r="DAZ3" s="51"/>
      <c r="DBA3" s="51"/>
      <c r="DBB3" s="51"/>
      <c r="DBC3" s="51"/>
      <c r="DBD3" s="51"/>
      <c r="DBE3" s="51"/>
      <c r="DBF3" s="51"/>
      <c r="DBG3" s="51"/>
      <c r="DBH3" s="51"/>
      <c r="DBI3" s="51"/>
      <c r="DBJ3" s="51"/>
      <c r="DBK3" s="51"/>
      <c r="DBL3" s="51"/>
      <c r="DBM3" s="51"/>
      <c r="DBN3" s="51"/>
      <c r="DBO3" s="51"/>
      <c r="DBP3" s="51"/>
      <c r="DBQ3" s="51"/>
      <c r="DBR3" s="51"/>
      <c r="DBS3" s="51"/>
      <c r="DBT3" s="51"/>
      <c r="DBU3" s="51"/>
      <c r="DBV3" s="51"/>
      <c r="DBW3" s="51"/>
      <c r="DBX3" s="51"/>
      <c r="DBY3" s="51"/>
      <c r="DBZ3" s="51"/>
      <c r="DCA3" s="51"/>
      <c r="DCB3" s="51"/>
      <c r="DCC3" s="51"/>
      <c r="DCD3" s="51"/>
      <c r="DCE3" s="51"/>
      <c r="DCF3" s="51"/>
      <c r="DCG3" s="51"/>
      <c r="DCH3" s="51"/>
      <c r="DCI3" s="51"/>
      <c r="DCJ3" s="51"/>
      <c r="DCK3" s="51"/>
      <c r="DCL3" s="51"/>
      <c r="DCM3" s="51"/>
      <c r="DCN3" s="51"/>
      <c r="DCO3" s="51"/>
      <c r="DCP3" s="51"/>
      <c r="DCQ3" s="51"/>
      <c r="DCR3" s="51"/>
      <c r="DCS3" s="51"/>
      <c r="DCT3" s="51"/>
      <c r="DCU3" s="51"/>
      <c r="DCV3" s="51"/>
      <c r="DCW3" s="51"/>
      <c r="DCX3" s="51"/>
      <c r="DCY3" s="51"/>
      <c r="DCZ3" s="51"/>
      <c r="DDA3" s="51"/>
      <c r="DDB3" s="51"/>
      <c r="DDC3" s="51"/>
      <c r="DDD3" s="51"/>
      <c r="DDE3" s="51"/>
      <c r="DDF3" s="51"/>
      <c r="DDG3" s="51"/>
      <c r="DDH3" s="51"/>
      <c r="DDI3" s="51"/>
      <c r="DDJ3" s="51"/>
      <c r="DDK3" s="51"/>
      <c r="DDL3" s="51"/>
      <c r="DDM3" s="51"/>
      <c r="DDN3" s="51"/>
      <c r="DDO3" s="51"/>
      <c r="DDP3" s="51"/>
      <c r="DDQ3" s="51"/>
      <c r="DDR3" s="51"/>
      <c r="DDS3" s="51"/>
      <c r="DDT3" s="51"/>
      <c r="DDU3" s="51"/>
      <c r="DDV3" s="51"/>
      <c r="DDW3" s="51"/>
      <c r="DDX3" s="51"/>
      <c r="DDY3" s="51"/>
      <c r="DDZ3" s="51"/>
      <c r="DEA3" s="51"/>
      <c r="DEB3" s="51"/>
      <c r="DEC3" s="51"/>
      <c r="DED3" s="51"/>
      <c r="DEE3" s="51"/>
      <c r="DEF3" s="51"/>
      <c r="DEG3" s="51"/>
      <c r="DEH3" s="51"/>
      <c r="DEI3" s="51"/>
      <c r="DEJ3" s="51"/>
      <c r="DEK3" s="51"/>
      <c r="DEL3" s="51"/>
      <c r="DEM3" s="51"/>
      <c r="DEN3" s="51"/>
      <c r="DEO3" s="51"/>
      <c r="DEP3" s="51"/>
      <c r="DEQ3" s="51"/>
      <c r="DER3" s="51"/>
      <c r="DES3" s="51"/>
      <c r="DET3" s="51"/>
      <c r="DEU3" s="51"/>
      <c r="DEV3" s="51"/>
      <c r="DEW3" s="51"/>
      <c r="DEX3" s="51"/>
      <c r="DEY3" s="51"/>
      <c r="DEZ3" s="51"/>
      <c r="DFA3" s="51"/>
      <c r="DFB3" s="51"/>
      <c r="DFC3" s="51"/>
      <c r="DFD3" s="51"/>
      <c r="DFE3" s="51"/>
      <c r="DFF3" s="51"/>
      <c r="DFG3" s="51"/>
      <c r="DFH3" s="51"/>
      <c r="DFI3" s="51"/>
      <c r="DFJ3" s="51"/>
      <c r="DFK3" s="51"/>
      <c r="DFL3" s="51"/>
      <c r="DFM3" s="51"/>
      <c r="DFN3" s="51"/>
      <c r="DFO3" s="51"/>
      <c r="DFP3" s="51"/>
      <c r="DFQ3" s="51"/>
      <c r="DFR3" s="51"/>
      <c r="DFS3" s="51"/>
      <c r="DFT3" s="51"/>
      <c r="DFU3" s="51"/>
      <c r="DFV3" s="51"/>
      <c r="DFW3" s="51"/>
      <c r="DFX3" s="51"/>
      <c r="DFY3" s="51"/>
      <c r="DFZ3" s="51"/>
      <c r="DGA3" s="51"/>
      <c r="DGB3" s="51"/>
      <c r="DGC3" s="51"/>
      <c r="DGD3" s="51"/>
      <c r="DGE3" s="51"/>
      <c r="DGF3" s="51"/>
      <c r="DGG3" s="51"/>
      <c r="DGH3" s="51"/>
      <c r="DGI3" s="51"/>
      <c r="DGJ3" s="51"/>
      <c r="DGK3" s="51"/>
      <c r="DGL3" s="51"/>
      <c r="DGM3" s="51"/>
      <c r="DGN3" s="51"/>
      <c r="DGO3" s="51"/>
      <c r="DGP3" s="51"/>
      <c r="DGQ3" s="51"/>
      <c r="DGR3" s="51"/>
      <c r="DGS3" s="51"/>
      <c r="DGT3" s="51"/>
      <c r="DGU3" s="51"/>
      <c r="DGV3" s="51"/>
      <c r="DGW3" s="51"/>
      <c r="DGX3" s="51"/>
      <c r="DGY3" s="51"/>
      <c r="DGZ3" s="51"/>
      <c r="DHA3" s="51"/>
      <c r="DHB3" s="51"/>
      <c r="DHC3" s="51"/>
      <c r="DHD3" s="51"/>
      <c r="DHE3" s="51"/>
      <c r="DHF3" s="51"/>
      <c r="DHG3" s="51"/>
      <c r="DHH3" s="51"/>
      <c r="DHI3" s="51"/>
      <c r="DHJ3" s="51"/>
      <c r="DHK3" s="51"/>
      <c r="DHL3" s="51"/>
      <c r="DHM3" s="51"/>
      <c r="DHN3" s="51"/>
      <c r="DHO3" s="51"/>
      <c r="DHP3" s="51"/>
      <c r="DHQ3" s="51"/>
      <c r="DHR3" s="51"/>
      <c r="DHS3" s="51"/>
      <c r="DHT3" s="51"/>
      <c r="DHU3" s="51"/>
      <c r="DHV3" s="51"/>
      <c r="DHW3" s="51"/>
      <c r="DHX3" s="51"/>
      <c r="DHY3" s="51"/>
      <c r="DHZ3" s="51"/>
      <c r="DIA3" s="51"/>
      <c r="DIB3" s="51"/>
      <c r="DIC3" s="51"/>
      <c r="DID3" s="51"/>
      <c r="DIE3" s="51"/>
      <c r="DIF3" s="51"/>
      <c r="DIG3" s="51"/>
      <c r="DIH3" s="51"/>
      <c r="DII3" s="51"/>
      <c r="DIJ3" s="51"/>
      <c r="DIK3" s="51"/>
      <c r="DIL3" s="51"/>
      <c r="DIM3" s="51"/>
      <c r="DIN3" s="51"/>
      <c r="DIO3" s="51"/>
      <c r="DIP3" s="51"/>
      <c r="DIQ3" s="51"/>
      <c r="DIR3" s="51"/>
      <c r="DIS3" s="51"/>
      <c r="DIT3" s="51"/>
      <c r="DIU3" s="51"/>
      <c r="DIV3" s="51"/>
      <c r="DIW3" s="51"/>
      <c r="DIX3" s="51"/>
      <c r="DIY3" s="51"/>
      <c r="DIZ3" s="51"/>
      <c r="DJA3" s="51"/>
      <c r="DJB3" s="51"/>
      <c r="DJC3" s="51"/>
      <c r="DJD3" s="51"/>
      <c r="DJE3" s="51"/>
      <c r="DJF3" s="51"/>
      <c r="DJG3" s="51"/>
      <c r="DJH3" s="51"/>
      <c r="DJI3" s="51"/>
      <c r="DJJ3" s="51"/>
      <c r="DJK3" s="51"/>
      <c r="DJL3" s="51"/>
      <c r="DJM3" s="51"/>
      <c r="DJN3" s="51"/>
      <c r="DJO3" s="51"/>
      <c r="DJP3" s="51"/>
      <c r="DJQ3" s="51"/>
      <c r="DJR3" s="51"/>
      <c r="DJS3" s="51"/>
      <c r="DJT3" s="51"/>
      <c r="DJU3" s="51"/>
      <c r="DJV3" s="51"/>
      <c r="DJW3" s="51"/>
      <c r="DJX3" s="51"/>
      <c r="DJY3" s="51"/>
      <c r="DJZ3" s="51"/>
      <c r="DKA3" s="51"/>
      <c r="DKB3" s="51"/>
      <c r="DKC3" s="51"/>
      <c r="DKD3" s="51"/>
      <c r="DKE3" s="51"/>
      <c r="DKF3" s="51"/>
      <c r="DKG3" s="51"/>
      <c r="DKH3" s="51"/>
      <c r="DKI3" s="51"/>
      <c r="DKJ3" s="51"/>
      <c r="DKK3" s="51"/>
      <c r="DKL3" s="51"/>
      <c r="DKM3" s="51"/>
      <c r="DKN3" s="51"/>
      <c r="DKO3" s="51"/>
      <c r="DKP3" s="51"/>
      <c r="DKQ3" s="51"/>
      <c r="DKR3" s="51"/>
      <c r="DKS3" s="51"/>
      <c r="DKT3" s="51"/>
      <c r="DKU3" s="51"/>
      <c r="DKV3" s="51"/>
      <c r="DKW3" s="51"/>
      <c r="DKX3" s="51"/>
      <c r="DKY3" s="51"/>
      <c r="DKZ3" s="51"/>
      <c r="DLA3" s="51"/>
      <c r="DLB3" s="51"/>
      <c r="DLC3" s="51"/>
      <c r="DLD3" s="51"/>
      <c r="DLE3" s="51"/>
      <c r="DLF3" s="51"/>
      <c r="DLG3" s="51"/>
      <c r="DLH3" s="51"/>
      <c r="DLI3" s="51"/>
      <c r="DLJ3" s="51"/>
      <c r="DLK3" s="51"/>
      <c r="DLL3" s="51"/>
      <c r="DLM3" s="51"/>
      <c r="DLN3" s="51"/>
      <c r="DLO3" s="51"/>
      <c r="DLP3" s="51"/>
      <c r="DLQ3" s="51"/>
      <c r="DLR3" s="51"/>
      <c r="DLS3" s="51"/>
      <c r="DLT3" s="51"/>
      <c r="DLU3" s="51"/>
      <c r="DLV3" s="51"/>
      <c r="DLW3" s="51"/>
      <c r="DLX3" s="51"/>
      <c r="DLY3" s="51"/>
      <c r="DLZ3" s="51"/>
      <c r="DMA3" s="51"/>
      <c r="DMB3" s="51"/>
      <c r="DMC3" s="51"/>
      <c r="DMD3" s="51"/>
      <c r="DME3" s="51"/>
      <c r="DMF3" s="51"/>
      <c r="DMG3" s="51"/>
      <c r="DMH3" s="51"/>
      <c r="DMI3" s="51"/>
      <c r="DMJ3" s="51"/>
      <c r="DMK3" s="51"/>
      <c r="DML3" s="51"/>
      <c r="DMM3" s="51"/>
      <c r="DMN3" s="51"/>
      <c r="DMO3" s="51"/>
      <c r="DMP3" s="51"/>
      <c r="DMQ3" s="51"/>
      <c r="DMR3" s="51"/>
      <c r="DMS3" s="51"/>
      <c r="DMT3" s="51"/>
      <c r="DMU3" s="51"/>
      <c r="DMV3" s="51"/>
      <c r="DMW3" s="51"/>
      <c r="DMX3" s="51"/>
      <c r="DMY3" s="51"/>
      <c r="DMZ3" s="51"/>
      <c r="DNA3" s="51"/>
      <c r="DNB3" s="51"/>
      <c r="DNC3" s="51"/>
      <c r="DND3" s="51"/>
      <c r="DNE3" s="51"/>
      <c r="DNF3" s="51"/>
      <c r="DNG3" s="51"/>
      <c r="DNH3" s="51"/>
      <c r="DNI3" s="51"/>
      <c r="DNJ3" s="51"/>
      <c r="DNK3" s="51"/>
      <c r="DNL3" s="51"/>
      <c r="DNM3" s="51"/>
      <c r="DNN3" s="51"/>
      <c r="DNO3" s="51"/>
      <c r="DNP3" s="51"/>
      <c r="DNQ3" s="51"/>
      <c r="DNR3" s="51"/>
      <c r="DNS3" s="51"/>
      <c r="DNT3" s="51"/>
      <c r="DNU3" s="51"/>
      <c r="DNV3" s="51"/>
      <c r="DNW3" s="51"/>
      <c r="DNX3" s="51"/>
      <c r="DNY3" s="51"/>
      <c r="DNZ3" s="51"/>
      <c r="DOA3" s="51"/>
      <c r="DOB3" s="51"/>
      <c r="DOC3" s="51"/>
      <c r="DOD3" s="51"/>
      <c r="DOE3" s="51"/>
      <c r="DOF3" s="51"/>
      <c r="DOG3" s="51"/>
      <c r="DOH3" s="51"/>
      <c r="DOI3" s="51"/>
      <c r="DOJ3" s="51"/>
      <c r="DOK3" s="51"/>
      <c r="DOL3" s="51"/>
      <c r="DOM3" s="51"/>
      <c r="DON3" s="51"/>
      <c r="DOO3" s="51"/>
      <c r="DOP3" s="51"/>
      <c r="DOQ3" s="51"/>
      <c r="DOR3" s="51"/>
      <c r="DOS3" s="51"/>
      <c r="DOT3" s="51"/>
      <c r="DOU3" s="51"/>
      <c r="DOV3" s="51"/>
      <c r="DOW3" s="51"/>
      <c r="DOX3" s="51"/>
      <c r="DOY3" s="51"/>
      <c r="DOZ3" s="51"/>
      <c r="DPA3" s="51"/>
      <c r="DPB3" s="51"/>
      <c r="DPC3" s="51"/>
      <c r="DPD3" s="51"/>
      <c r="DPE3" s="51"/>
      <c r="DPF3" s="51"/>
      <c r="DPG3" s="51"/>
      <c r="DPH3" s="51"/>
      <c r="DPI3" s="51"/>
      <c r="DPJ3" s="51"/>
      <c r="DPK3" s="51"/>
      <c r="DPL3" s="51"/>
      <c r="DPM3" s="51"/>
      <c r="DPN3" s="51"/>
      <c r="DPO3" s="51"/>
      <c r="DPP3" s="51"/>
      <c r="DPQ3" s="51"/>
      <c r="DPR3" s="51"/>
      <c r="DPS3" s="51"/>
      <c r="DPT3" s="51"/>
      <c r="DPU3" s="51"/>
      <c r="DPV3" s="51"/>
      <c r="DPW3" s="51"/>
      <c r="DPX3" s="51"/>
      <c r="DPY3" s="51"/>
      <c r="DPZ3" s="51"/>
      <c r="DQA3" s="51"/>
      <c r="DQB3" s="51"/>
      <c r="DQC3" s="51"/>
      <c r="DQD3" s="51"/>
      <c r="DQE3" s="51"/>
      <c r="DQF3" s="51"/>
      <c r="DQG3" s="51"/>
      <c r="DQH3" s="51"/>
      <c r="DQI3" s="51"/>
      <c r="DQJ3" s="51"/>
      <c r="DQK3" s="51"/>
      <c r="DQL3" s="51"/>
      <c r="DQM3" s="51"/>
      <c r="DQN3" s="51"/>
      <c r="DQO3" s="51"/>
      <c r="DQP3" s="51"/>
      <c r="DQQ3" s="51"/>
      <c r="DQR3" s="51"/>
      <c r="DQS3" s="51"/>
      <c r="DQT3" s="51"/>
      <c r="DQU3" s="51"/>
      <c r="DQV3" s="51"/>
      <c r="DQW3" s="51"/>
      <c r="DQX3" s="51"/>
      <c r="DQY3" s="51"/>
      <c r="DQZ3" s="51"/>
      <c r="DRA3" s="51"/>
      <c r="DRB3" s="51"/>
      <c r="DRC3" s="51"/>
      <c r="DRD3" s="51"/>
      <c r="DRE3" s="51"/>
      <c r="DRF3" s="51"/>
      <c r="DRG3" s="51"/>
      <c r="DRH3" s="51"/>
      <c r="DRI3" s="51"/>
      <c r="DRJ3" s="51"/>
      <c r="DRK3" s="51"/>
      <c r="DRL3" s="51"/>
      <c r="DRM3" s="51"/>
      <c r="DRN3" s="51"/>
      <c r="DRO3" s="51"/>
      <c r="DRP3" s="51"/>
      <c r="DRQ3" s="51"/>
      <c r="DRR3" s="51"/>
      <c r="DRS3" s="51"/>
      <c r="DRT3" s="51"/>
      <c r="DRU3" s="51"/>
      <c r="DRV3" s="51"/>
      <c r="DRW3" s="51"/>
      <c r="DRX3" s="51"/>
      <c r="DRY3" s="51"/>
      <c r="DRZ3" s="51"/>
      <c r="DSA3" s="51"/>
      <c r="DSB3" s="51"/>
      <c r="DSC3" s="51"/>
      <c r="DSD3" s="51"/>
      <c r="DSE3" s="51"/>
      <c r="DSF3" s="51"/>
      <c r="DSG3" s="51"/>
      <c r="DSH3" s="51"/>
      <c r="DSI3" s="51"/>
      <c r="DSJ3" s="51"/>
      <c r="DSK3" s="51"/>
      <c r="DSL3" s="51"/>
      <c r="DSM3" s="51"/>
      <c r="DSN3" s="51"/>
      <c r="DSO3" s="51"/>
      <c r="DSP3" s="51"/>
      <c r="DSQ3" s="51"/>
      <c r="DSR3" s="51"/>
      <c r="DSS3" s="51"/>
      <c r="DST3" s="51"/>
      <c r="DSU3" s="51"/>
      <c r="DSV3" s="51"/>
      <c r="DSW3" s="51"/>
      <c r="DSX3" s="51"/>
      <c r="DSY3" s="51"/>
      <c r="DSZ3" s="51"/>
      <c r="DTA3" s="51"/>
      <c r="DTB3" s="51"/>
      <c r="DTC3" s="51"/>
      <c r="DTD3" s="51"/>
      <c r="DTE3" s="51"/>
      <c r="DTF3" s="51"/>
      <c r="DTG3" s="51"/>
      <c r="DTH3" s="51"/>
      <c r="DTI3" s="51"/>
      <c r="DTJ3" s="51"/>
      <c r="DTK3" s="51"/>
      <c r="DTL3" s="51"/>
      <c r="DTM3" s="51"/>
      <c r="DTN3" s="51"/>
      <c r="DTO3" s="51"/>
      <c r="DTP3" s="51"/>
      <c r="DTQ3" s="51"/>
      <c r="DTR3" s="51"/>
      <c r="DTS3" s="51"/>
      <c r="DTT3" s="51"/>
      <c r="DTU3" s="51"/>
      <c r="DTV3" s="51"/>
      <c r="DTW3" s="51"/>
      <c r="DTX3" s="51"/>
      <c r="DTY3" s="51"/>
      <c r="DTZ3" s="51"/>
      <c r="DUA3" s="51"/>
      <c r="DUB3" s="51"/>
      <c r="DUC3" s="51"/>
      <c r="DUD3" s="51"/>
      <c r="DUE3" s="51"/>
      <c r="DUF3" s="51"/>
      <c r="DUG3" s="51"/>
      <c r="DUH3" s="51"/>
      <c r="DUI3" s="51"/>
      <c r="DUJ3" s="51"/>
      <c r="DUK3" s="51"/>
      <c r="DUL3" s="51"/>
      <c r="DUM3" s="51"/>
      <c r="DUN3" s="51"/>
      <c r="DUO3" s="51"/>
      <c r="DUP3" s="51"/>
      <c r="DUQ3" s="51"/>
      <c r="DUR3" s="51"/>
      <c r="DUS3" s="51"/>
      <c r="DUT3" s="51"/>
      <c r="DUU3" s="51"/>
      <c r="DUV3" s="51"/>
      <c r="DUW3" s="51"/>
      <c r="DUX3" s="51"/>
      <c r="DUY3" s="51"/>
      <c r="DUZ3" s="51"/>
      <c r="DVA3" s="51"/>
      <c r="DVB3" s="51"/>
      <c r="DVC3" s="51"/>
      <c r="DVD3" s="51"/>
      <c r="DVE3" s="51"/>
      <c r="DVF3" s="51"/>
      <c r="DVG3" s="51"/>
      <c r="DVH3" s="51"/>
      <c r="DVI3" s="51"/>
      <c r="DVJ3" s="51"/>
      <c r="DVK3" s="51"/>
      <c r="DVL3" s="51"/>
      <c r="DVM3" s="51"/>
      <c r="DVN3" s="51"/>
      <c r="DVO3" s="51"/>
      <c r="DVP3" s="51"/>
      <c r="DVQ3" s="51"/>
      <c r="DVR3" s="51"/>
      <c r="DVS3" s="51"/>
      <c r="DVT3" s="51"/>
      <c r="DVU3" s="51"/>
      <c r="DVV3" s="51"/>
      <c r="DVW3" s="51"/>
      <c r="DVX3" s="51"/>
      <c r="DVY3" s="51"/>
      <c r="DVZ3" s="51"/>
      <c r="DWA3" s="51"/>
      <c r="DWB3" s="51"/>
      <c r="DWC3" s="51"/>
      <c r="DWD3" s="51"/>
      <c r="DWE3" s="51"/>
      <c r="DWF3" s="51"/>
      <c r="DWG3" s="51"/>
      <c r="DWH3" s="51"/>
      <c r="DWI3" s="51"/>
      <c r="DWJ3" s="51"/>
      <c r="DWK3" s="51"/>
      <c r="DWL3" s="51"/>
      <c r="DWM3" s="51"/>
      <c r="DWN3" s="51"/>
      <c r="DWO3" s="51"/>
      <c r="DWP3" s="51"/>
      <c r="DWQ3" s="51"/>
      <c r="DWR3" s="51"/>
      <c r="DWS3" s="51"/>
      <c r="DWT3" s="51"/>
      <c r="DWU3" s="51"/>
      <c r="DWV3" s="51"/>
      <c r="DWW3" s="51"/>
      <c r="DWX3" s="51"/>
      <c r="DWY3" s="51"/>
      <c r="DWZ3" s="51"/>
      <c r="DXA3" s="51"/>
      <c r="DXB3" s="51"/>
      <c r="DXC3" s="51"/>
      <c r="DXD3" s="51"/>
      <c r="DXE3" s="51"/>
      <c r="DXF3" s="51"/>
      <c r="DXG3" s="51"/>
      <c r="DXH3" s="51"/>
      <c r="DXI3" s="51"/>
      <c r="DXJ3" s="51"/>
      <c r="DXK3" s="51"/>
      <c r="DXL3" s="51"/>
      <c r="DXM3" s="51"/>
      <c r="DXN3" s="51"/>
      <c r="DXO3" s="51"/>
      <c r="DXP3" s="51"/>
      <c r="DXQ3" s="51"/>
      <c r="DXR3" s="51"/>
      <c r="DXS3" s="51"/>
      <c r="DXT3" s="51"/>
      <c r="DXU3" s="51"/>
      <c r="DXV3" s="51"/>
      <c r="DXW3" s="51"/>
      <c r="DXX3" s="51"/>
      <c r="DXY3" s="51"/>
      <c r="DXZ3" s="51"/>
      <c r="DYA3" s="51"/>
      <c r="DYB3" s="51"/>
      <c r="DYC3" s="51"/>
      <c r="DYD3" s="51"/>
      <c r="DYE3" s="51"/>
      <c r="DYF3" s="51"/>
      <c r="DYG3" s="51"/>
      <c r="DYH3" s="51"/>
      <c r="DYI3" s="51"/>
      <c r="DYJ3" s="51"/>
      <c r="DYK3" s="51"/>
      <c r="DYL3" s="51"/>
      <c r="DYM3" s="51"/>
      <c r="DYN3" s="51"/>
      <c r="DYO3" s="51"/>
      <c r="DYP3" s="51"/>
      <c r="DYQ3" s="51"/>
      <c r="DYR3" s="51"/>
      <c r="DYS3" s="51"/>
      <c r="DYT3" s="51"/>
      <c r="DYU3" s="51"/>
      <c r="DYV3" s="51"/>
      <c r="DYW3" s="51"/>
      <c r="DYX3" s="51"/>
      <c r="DYY3" s="51"/>
      <c r="DYZ3" s="51"/>
      <c r="DZA3" s="51"/>
      <c r="DZB3" s="51"/>
      <c r="DZC3" s="51"/>
      <c r="DZD3" s="51"/>
      <c r="DZE3" s="51"/>
      <c r="DZF3" s="51"/>
      <c r="DZG3" s="51"/>
      <c r="DZH3" s="51"/>
      <c r="DZI3" s="51"/>
      <c r="DZJ3" s="51"/>
      <c r="DZK3" s="51"/>
      <c r="DZL3" s="51"/>
      <c r="DZM3" s="51"/>
      <c r="DZN3" s="51"/>
      <c r="DZO3" s="51"/>
      <c r="DZP3" s="51"/>
      <c r="DZQ3" s="51"/>
      <c r="DZR3" s="51"/>
      <c r="DZS3" s="51"/>
      <c r="DZT3" s="51"/>
      <c r="DZU3" s="51"/>
      <c r="DZV3" s="51"/>
      <c r="DZW3" s="51"/>
      <c r="DZX3" s="51"/>
      <c r="DZY3" s="51"/>
      <c r="DZZ3" s="51"/>
      <c r="EAA3" s="51"/>
      <c r="EAB3" s="51"/>
      <c r="EAC3" s="51"/>
      <c r="EAD3" s="51"/>
      <c r="EAE3" s="51"/>
      <c r="EAF3" s="51"/>
      <c r="EAG3" s="51"/>
      <c r="EAH3" s="51"/>
      <c r="EAI3" s="51"/>
      <c r="EAJ3" s="51"/>
      <c r="EAK3" s="51"/>
      <c r="EAL3" s="51"/>
      <c r="EAM3" s="51"/>
      <c r="EAN3" s="51"/>
      <c r="EAO3" s="51"/>
      <c r="EAP3" s="51"/>
      <c r="EAQ3" s="51"/>
      <c r="EAR3" s="51"/>
      <c r="EAS3" s="51"/>
      <c r="EAT3" s="51"/>
      <c r="EAU3" s="51"/>
      <c r="EAV3" s="51"/>
      <c r="EAW3" s="51"/>
      <c r="EAX3" s="51"/>
      <c r="EAY3" s="51"/>
      <c r="EAZ3" s="51"/>
      <c r="EBA3" s="51"/>
      <c r="EBB3" s="51"/>
      <c r="EBC3" s="51"/>
      <c r="EBD3" s="51"/>
      <c r="EBE3" s="51"/>
      <c r="EBF3" s="51"/>
      <c r="EBG3" s="51"/>
      <c r="EBH3" s="51"/>
      <c r="EBI3" s="51"/>
      <c r="EBJ3" s="51"/>
      <c r="EBK3" s="51"/>
      <c r="EBL3" s="51"/>
      <c r="EBM3" s="51"/>
      <c r="EBN3" s="51"/>
      <c r="EBO3" s="51"/>
      <c r="EBP3" s="51"/>
      <c r="EBQ3" s="51"/>
      <c r="EBR3" s="51"/>
      <c r="EBS3" s="51"/>
      <c r="EBT3" s="51"/>
      <c r="EBU3" s="51"/>
      <c r="EBV3" s="51"/>
      <c r="EBW3" s="51"/>
      <c r="EBX3" s="51"/>
      <c r="EBY3" s="51"/>
      <c r="EBZ3" s="51"/>
      <c r="ECA3" s="51"/>
      <c r="ECB3" s="51"/>
      <c r="ECC3" s="51"/>
      <c r="ECD3" s="51"/>
      <c r="ECE3" s="51"/>
      <c r="ECF3" s="51"/>
      <c r="ECG3" s="51"/>
      <c r="ECH3" s="51"/>
      <c r="ECI3" s="51"/>
      <c r="ECJ3" s="51"/>
      <c r="ECK3" s="51"/>
      <c r="ECL3" s="51"/>
      <c r="ECM3" s="51"/>
      <c r="ECN3" s="51"/>
      <c r="ECO3" s="51"/>
      <c r="ECP3" s="51"/>
      <c r="ECQ3" s="51"/>
      <c r="ECR3" s="51"/>
      <c r="ECS3" s="51"/>
      <c r="ECT3" s="51"/>
      <c r="ECU3" s="51"/>
      <c r="ECV3" s="51"/>
      <c r="ECW3" s="51"/>
      <c r="ECX3" s="51"/>
      <c r="ECY3" s="51"/>
      <c r="ECZ3" s="51"/>
      <c r="EDA3" s="51"/>
      <c r="EDB3" s="51"/>
      <c r="EDC3" s="51"/>
      <c r="EDD3" s="51"/>
      <c r="EDE3" s="51"/>
      <c r="EDF3" s="51"/>
      <c r="EDG3" s="51"/>
      <c r="EDH3" s="51"/>
      <c r="EDI3" s="51"/>
      <c r="EDJ3" s="51"/>
      <c r="EDK3" s="51"/>
      <c r="EDL3" s="51"/>
      <c r="EDM3" s="51"/>
      <c r="EDN3" s="51"/>
      <c r="EDO3" s="51"/>
      <c r="EDP3" s="51"/>
      <c r="EDQ3" s="51"/>
      <c r="EDR3" s="51"/>
      <c r="EDS3" s="51"/>
      <c r="EDT3" s="51"/>
      <c r="EDU3" s="51"/>
      <c r="EDV3" s="51"/>
      <c r="EDW3" s="51"/>
      <c r="EDX3" s="51"/>
      <c r="EDY3" s="51"/>
      <c r="EDZ3" s="51"/>
      <c r="EEA3" s="51"/>
      <c r="EEB3" s="51"/>
      <c r="EEC3" s="51"/>
      <c r="EED3" s="51"/>
      <c r="EEE3" s="51"/>
      <c r="EEF3" s="51"/>
      <c r="EEG3" s="51"/>
      <c r="EEH3" s="51"/>
      <c r="EEI3" s="51"/>
      <c r="EEJ3" s="51"/>
      <c r="EEK3" s="51"/>
      <c r="EEL3" s="51"/>
      <c r="EEM3" s="51"/>
      <c r="EEN3" s="51"/>
      <c r="EEO3" s="51"/>
      <c r="EEP3" s="51"/>
      <c r="EEQ3" s="51"/>
      <c r="EER3" s="51"/>
      <c r="EES3" s="51"/>
      <c r="EET3" s="51"/>
      <c r="EEU3" s="51"/>
      <c r="EEV3" s="51"/>
      <c r="EEW3" s="51"/>
      <c r="EEX3" s="51"/>
      <c r="EEY3" s="51"/>
      <c r="EEZ3" s="51"/>
      <c r="EFA3" s="51"/>
      <c r="EFB3" s="51"/>
      <c r="EFC3" s="51"/>
      <c r="EFD3" s="51"/>
      <c r="EFE3" s="51"/>
      <c r="EFF3" s="51"/>
      <c r="EFG3" s="51"/>
      <c r="EFH3" s="51"/>
      <c r="EFI3" s="51"/>
      <c r="EFJ3" s="51"/>
      <c r="EFK3" s="51"/>
      <c r="EFL3" s="51"/>
      <c r="EFM3" s="51"/>
      <c r="EFN3" s="51"/>
      <c r="EFO3" s="51"/>
      <c r="EFP3" s="51"/>
      <c r="EFQ3" s="51"/>
      <c r="EFR3" s="51"/>
      <c r="EFS3" s="51"/>
      <c r="EFT3" s="51"/>
      <c r="EFU3" s="51"/>
      <c r="EFV3" s="51"/>
      <c r="EFW3" s="51"/>
      <c r="EFX3" s="51"/>
      <c r="EFY3" s="51"/>
      <c r="EFZ3" s="51"/>
      <c r="EGA3" s="51"/>
      <c r="EGB3" s="51"/>
      <c r="EGC3" s="51"/>
      <c r="EGD3" s="51"/>
      <c r="EGE3" s="51"/>
      <c r="EGF3" s="51"/>
      <c r="EGG3" s="51"/>
      <c r="EGH3" s="51"/>
      <c r="EGI3" s="51"/>
      <c r="EGJ3" s="51"/>
      <c r="EGK3" s="51"/>
      <c r="EGL3" s="51"/>
      <c r="EGM3" s="51"/>
      <c r="EGN3" s="51"/>
      <c r="EGO3" s="51"/>
      <c r="EGP3" s="51"/>
      <c r="EGQ3" s="51"/>
      <c r="EGR3" s="51"/>
      <c r="EGS3" s="51"/>
      <c r="EGT3" s="51"/>
      <c r="EGU3" s="51"/>
      <c r="EGV3" s="51"/>
      <c r="EGW3" s="51"/>
      <c r="EGX3" s="51"/>
      <c r="EGY3" s="51"/>
      <c r="EGZ3" s="51"/>
      <c r="EHA3" s="51"/>
      <c r="EHB3" s="51"/>
      <c r="EHC3" s="51"/>
      <c r="EHD3" s="51"/>
      <c r="EHE3" s="51"/>
      <c r="EHF3" s="51"/>
      <c r="EHG3" s="51"/>
      <c r="EHH3" s="51"/>
      <c r="EHI3" s="51"/>
      <c r="EHJ3" s="51"/>
      <c r="EHK3" s="51"/>
      <c r="EHL3" s="51"/>
      <c r="EHM3" s="51"/>
      <c r="EHN3" s="51"/>
      <c r="EHO3" s="51"/>
      <c r="EHP3" s="51"/>
      <c r="EHQ3" s="51"/>
      <c r="EHR3" s="51"/>
      <c r="EHS3" s="51"/>
      <c r="EHT3" s="51"/>
      <c r="EHU3" s="51"/>
      <c r="EHV3" s="51"/>
      <c r="EHW3" s="51"/>
      <c r="EHX3" s="51"/>
      <c r="EHY3" s="51"/>
      <c r="EHZ3" s="51"/>
      <c r="EIA3" s="51"/>
      <c r="EIB3" s="51"/>
      <c r="EIC3" s="51"/>
      <c r="EID3" s="51"/>
      <c r="EIE3" s="51"/>
      <c r="EIF3" s="51"/>
      <c r="EIG3" s="51"/>
      <c r="EIH3" s="51"/>
      <c r="EII3" s="51"/>
      <c r="EIJ3" s="51"/>
      <c r="EIK3" s="51"/>
      <c r="EIL3" s="51"/>
      <c r="EIM3" s="51"/>
      <c r="EIN3" s="51"/>
      <c r="EIO3" s="51"/>
      <c r="EIP3" s="51"/>
      <c r="EIQ3" s="51"/>
      <c r="EIR3" s="51"/>
      <c r="EIS3" s="51"/>
      <c r="EIT3" s="51"/>
      <c r="EIU3" s="51"/>
      <c r="EIV3" s="51"/>
      <c r="EIW3" s="51"/>
      <c r="EIX3" s="51"/>
      <c r="EIY3" s="51"/>
      <c r="EIZ3" s="51"/>
      <c r="EJA3" s="51"/>
      <c r="EJB3" s="51"/>
      <c r="EJC3" s="51"/>
      <c r="EJD3" s="51"/>
      <c r="EJE3" s="51"/>
      <c r="EJF3" s="51"/>
      <c r="EJG3" s="51"/>
      <c r="EJH3" s="51"/>
      <c r="EJI3" s="51"/>
      <c r="EJJ3" s="51"/>
      <c r="EJK3" s="51"/>
      <c r="EJL3" s="51"/>
      <c r="EJM3" s="51"/>
      <c r="EJN3" s="51"/>
      <c r="EJO3" s="51"/>
      <c r="EJP3" s="51"/>
      <c r="EJQ3" s="51"/>
      <c r="EJR3" s="51"/>
      <c r="EJS3" s="51"/>
      <c r="EJT3" s="51"/>
      <c r="EJU3" s="51"/>
      <c r="EJV3" s="51"/>
      <c r="EJW3" s="51"/>
      <c r="EJX3" s="51"/>
      <c r="EJY3" s="51"/>
      <c r="EJZ3" s="51"/>
      <c r="EKA3" s="51"/>
      <c r="EKB3" s="51"/>
      <c r="EKC3" s="51"/>
      <c r="EKD3" s="51"/>
      <c r="EKE3" s="51"/>
      <c r="EKF3" s="51"/>
      <c r="EKG3" s="51"/>
      <c r="EKH3" s="51"/>
      <c r="EKI3" s="51"/>
      <c r="EKJ3" s="51"/>
      <c r="EKK3" s="51"/>
      <c r="EKL3" s="51"/>
      <c r="EKM3" s="51"/>
      <c r="EKN3" s="51"/>
      <c r="EKO3" s="51"/>
      <c r="EKP3" s="51"/>
      <c r="EKQ3" s="51"/>
      <c r="EKR3" s="51"/>
      <c r="EKS3" s="51"/>
      <c r="EKT3" s="51"/>
      <c r="EKU3" s="51"/>
      <c r="EKV3" s="51"/>
      <c r="EKW3" s="51"/>
      <c r="EKX3" s="51"/>
      <c r="EKY3" s="51"/>
      <c r="EKZ3" s="51"/>
      <c r="ELA3" s="51"/>
      <c r="ELB3" s="51"/>
      <c r="ELC3" s="51"/>
      <c r="ELD3" s="51"/>
      <c r="ELE3" s="51"/>
      <c r="ELF3" s="51"/>
      <c r="ELG3" s="51"/>
      <c r="ELH3" s="51"/>
      <c r="ELI3" s="51"/>
      <c r="ELJ3" s="51"/>
      <c r="ELK3" s="51"/>
      <c r="ELL3" s="51"/>
      <c r="ELM3" s="51"/>
      <c r="ELN3" s="51"/>
      <c r="ELO3" s="51"/>
      <c r="ELP3" s="51"/>
      <c r="ELQ3" s="51"/>
      <c r="ELR3" s="51"/>
      <c r="ELS3" s="51"/>
      <c r="ELT3" s="51"/>
      <c r="ELU3" s="51"/>
      <c r="ELV3" s="51"/>
      <c r="ELW3" s="51"/>
      <c r="ELX3" s="51"/>
      <c r="ELY3" s="51"/>
      <c r="ELZ3" s="51"/>
      <c r="EMA3" s="51"/>
      <c r="EMB3" s="51"/>
      <c r="EMC3" s="51"/>
      <c r="EMD3" s="51"/>
      <c r="EME3" s="51"/>
      <c r="EMF3" s="51"/>
      <c r="EMG3" s="51"/>
      <c r="EMH3" s="51"/>
      <c r="EMI3" s="51"/>
      <c r="EMJ3" s="51"/>
      <c r="EMK3" s="51"/>
      <c r="EML3" s="51"/>
      <c r="EMM3" s="51"/>
      <c r="EMN3" s="51"/>
      <c r="EMO3" s="51"/>
      <c r="EMP3" s="51"/>
      <c r="EMQ3" s="51"/>
      <c r="EMR3" s="51"/>
      <c r="EMS3" s="51"/>
      <c r="EMT3" s="51"/>
      <c r="EMU3" s="51"/>
      <c r="EMV3" s="51"/>
      <c r="EMW3" s="51"/>
      <c r="EMX3" s="51"/>
      <c r="EMY3" s="51"/>
      <c r="EMZ3" s="51"/>
      <c r="ENA3" s="51"/>
      <c r="ENB3" s="51"/>
      <c r="ENC3" s="51"/>
      <c r="END3" s="51"/>
      <c r="ENE3" s="51"/>
      <c r="ENF3" s="51"/>
      <c r="ENG3" s="51"/>
      <c r="ENH3" s="51"/>
      <c r="ENI3" s="51"/>
      <c r="ENJ3" s="51"/>
      <c r="ENK3" s="51"/>
      <c r="ENL3" s="51"/>
      <c r="ENM3" s="51"/>
      <c r="ENN3" s="51"/>
      <c r="ENO3" s="51"/>
      <c r="ENP3" s="51"/>
      <c r="ENQ3" s="51"/>
      <c r="ENR3" s="51"/>
      <c r="ENS3" s="51"/>
      <c r="ENT3" s="51"/>
      <c r="ENU3" s="51"/>
      <c r="ENV3" s="51"/>
      <c r="ENW3" s="51"/>
      <c r="ENX3" s="51"/>
      <c r="ENY3" s="51"/>
      <c r="ENZ3" s="51"/>
      <c r="EOA3" s="51"/>
      <c r="EOB3" s="51"/>
      <c r="EOC3" s="51"/>
      <c r="EOD3" s="51"/>
      <c r="EOE3" s="51"/>
      <c r="EOF3" s="51"/>
      <c r="EOG3" s="51"/>
      <c r="EOH3" s="51"/>
      <c r="EOI3" s="51"/>
      <c r="EOJ3" s="51"/>
      <c r="EOK3" s="51"/>
      <c r="EOL3" s="51"/>
      <c r="EOM3" s="51"/>
      <c r="EON3" s="51"/>
      <c r="EOO3" s="51"/>
      <c r="EOP3" s="51"/>
      <c r="EOQ3" s="51"/>
      <c r="EOR3" s="51"/>
      <c r="EOS3" s="51"/>
      <c r="EOT3" s="51"/>
      <c r="EOU3" s="51"/>
      <c r="EOV3" s="51"/>
      <c r="EOW3" s="51"/>
      <c r="EOX3" s="51"/>
      <c r="EOY3" s="51"/>
      <c r="EOZ3" s="51"/>
      <c r="EPA3" s="51"/>
      <c r="EPB3" s="51"/>
      <c r="EPC3" s="51"/>
      <c r="EPD3" s="51"/>
      <c r="EPE3" s="51"/>
      <c r="EPF3" s="51"/>
      <c r="EPG3" s="51"/>
      <c r="EPH3" s="51"/>
      <c r="EPI3" s="51"/>
      <c r="EPJ3" s="51"/>
      <c r="EPK3" s="51"/>
      <c r="EPL3" s="51"/>
      <c r="EPM3" s="51"/>
      <c r="EPN3" s="51"/>
      <c r="EPO3" s="51"/>
      <c r="EPP3" s="51"/>
      <c r="EPQ3" s="51"/>
      <c r="EPR3" s="51"/>
      <c r="EPS3" s="51"/>
      <c r="EPT3" s="51"/>
      <c r="EPU3" s="51"/>
      <c r="EPV3" s="51"/>
      <c r="EPW3" s="51"/>
      <c r="EPX3" s="51"/>
      <c r="EPY3" s="51"/>
      <c r="EPZ3" s="51"/>
      <c r="EQA3" s="51"/>
      <c r="EQB3" s="51"/>
      <c r="EQC3" s="51"/>
      <c r="EQD3" s="51"/>
      <c r="EQE3" s="51"/>
      <c r="EQF3" s="51"/>
      <c r="EQG3" s="51"/>
      <c r="EQH3" s="51"/>
      <c r="EQI3" s="51"/>
      <c r="EQJ3" s="51"/>
      <c r="EQK3" s="51"/>
      <c r="EQL3" s="51"/>
      <c r="EQM3" s="51"/>
      <c r="EQN3" s="51"/>
      <c r="EQO3" s="51"/>
      <c r="EQP3" s="51"/>
      <c r="EQQ3" s="51"/>
      <c r="EQR3" s="51"/>
      <c r="EQS3" s="51"/>
      <c r="EQT3" s="51"/>
      <c r="EQU3" s="51"/>
      <c r="EQV3" s="51"/>
      <c r="EQW3" s="51"/>
      <c r="EQX3" s="51"/>
      <c r="EQY3" s="51"/>
      <c r="EQZ3" s="51"/>
      <c r="ERA3" s="51"/>
      <c r="ERB3" s="51"/>
      <c r="ERC3" s="51"/>
      <c r="ERD3" s="51"/>
      <c r="ERE3" s="51"/>
      <c r="ERF3" s="51"/>
      <c r="ERG3" s="51"/>
      <c r="ERH3" s="51"/>
      <c r="ERI3" s="51"/>
      <c r="ERJ3" s="51"/>
      <c r="ERK3" s="51"/>
      <c r="ERL3" s="51"/>
      <c r="ERM3" s="51"/>
      <c r="ERN3" s="51"/>
      <c r="ERO3" s="51"/>
      <c r="ERP3" s="51"/>
      <c r="ERQ3" s="51"/>
      <c r="ERR3" s="51"/>
      <c r="ERS3" s="51"/>
      <c r="ERT3" s="51"/>
      <c r="ERU3" s="51"/>
      <c r="ERV3" s="51"/>
      <c r="ERW3" s="51"/>
      <c r="ERX3" s="51"/>
      <c r="ERY3" s="51"/>
      <c r="ERZ3" s="51"/>
      <c r="ESA3" s="51"/>
      <c r="ESB3" s="51"/>
      <c r="ESC3" s="51"/>
      <c r="ESD3" s="51"/>
      <c r="ESE3" s="51"/>
      <c r="ESF3" s="51"/>
      <c r="ESG3" s="51"/>
      <c r="ESH3" s="51"/>
      <c r="ESI3" s="51"/>
      <c r="ESJ3" s="51"/>
      <c r="ESK3" s="51"/>
      <c r="ESL3" s="51"/>
      <c r="ESM3" s="51"/>
      <c r="ESN3" s="51"/>
      <c r="ESO3" s="51"/>
      <c r="ESP3" s="51"/>
      <c r="ESQ3" s="51"/>
      <c r="ESR3" s="51"/>
      <c r="ESS3" s="51"/>
      <c r="EST3" s="51"/>
      <c r="ESU3" s="51"/>
      <c r="ESV3" s="51"/>
      <c r="ESW3" s="51"/>
      <c r="ESX3" s="51"/>
      <c r="ESY3" s="51"/>
      <c r="ESZ3" s="51"/>
      <c r="ETA3" s="51"/>
      <c r="ETB3" s="51"/>
      <c r="ETC3" s="51"/>
      <c r="ETD3" s="51"/>
      <c r="ETE3" s="51"/>
      <c r="ETF3" s="51"/>
      <c r="ETG3" s="51"/>
      <c r="ETH3" s="51"/>
      <c r="ETI3" s="51"/>
      <c r="ETJ3" s="51"/>
      <c r="ETK3" s="51"/>
      <c r="ETL3" s="51"/>
      <c r="ETM3" s="51"/>
      <c r="ETN3" s="51"/>
      <c r="ETO3" s="51"/>
      <c r="ETP3" s="51"/>
      <c r="ETQ3" s="51"/>
      <c r="ETR3" s="51"/>
      <c r="ETS3" s="51"/>
      <c r="ETT3" s="51"/>
      <c r="ETU3" s="51"/>
      <c r="ETV3" s="51"/>
      <c r="ETW3" s="51"/>
      <c r="ETX3" s="51"/>
      <c r="ETY3" s="51"/>
      <c r="ETZ3" s="51"/>
      <c r="EUA3" s="51"/>
      <c r="EUB3" s="51"/>
      <c r="EUC3" s="51"/>
      <c r="EUD3" s="51"/>
      <c r="EUE3" s="51"/>
      <c r="EUF3" s="51"/>
      <c r="EUG3" s="51"/>
      <c r="EUH3" s="51"/>
      <c r="EUI3" s="51"/>
      <c r="EUJ3" s="51"/>
      <c r="EUK3" s="51"/>
      <c r="EUL3" s="51"/>
      <c r="EUM3" s="51"/>
      <c r="EUN3" s="51"/>
      <c r="EUO3" s="51"/>
      <c r="EUP3" s="51"/>
      <c r="EUQ3" s="51"/>
      <c r="EUR3" s="51"/>
      <c r="EUS3" s="51"/>
      <c r="EUT3" s="51"/>
      <c r="EUU3" s="51"/>
      <c r="EUV3" s="51"/>
      <c r="EUW3" s="51"/>
      <c r="EUX3" s="51"/>
      <c r="EUY3" s="51"/>
      <c r="EUZ3" s="51"/>
      <c r="EVA3" s="51"/>
      <c r="EVB3" s="51"/>
      <c r="EVC3" s="51"/>
      <c r="EVD3" s="51"/>
      <c r="EVE3" s="51"/>
      <c r="EVF3" s="51"/>
      <c r="EVG3" s="51"/>
      <c r="EVH3" s="51"/>
      <c r="EVI3" s="51"/>
      <c r="EVJ3" s="51"/>
      <c r="EVK3" s="51"/>
      <c r="EVL3" s="51"/>
      <c r="EVM3" s="51"/>
      <c r="EVN3" s="51"/>
      <c r="EVO3" s="51"/>
      <c r="EVP3" s="51"/>
      <c r="EVQ3" s="51"/>
      <c r="EVR3" s="51"/>
      <c r="EVS3" s="51"/>
      <c r="EVT3" s="51"/>
      <c r="EVU3" s="51"/>
      <c r="EVV3" s="51"/>
      <c r="EVW3" s="51"/>
      <c r="EVX3" s="51"/>
      <c r="EVY3" s="51"/>
      <c r="EVZ3" s="51"/>
      <c r="EWA3" s="51"/>
      <c r="EWB3" s="51"/>
      <c r="EWC3" s="51"/>
      <c r="EWD3" s="51"/>
      <c r="EWE3" s="51"/>
      <c r="EWF3" s="51"/>
      <c r="EWG3" s="51"/>
      <c r="EWH3" s="51"/>
      <c r="EWI3" s="51"/>
      <c r="EWJ3" s="51"/>
      <c r="EWK3" s="51"/>
      <c r="EWL3" s="51"/>
      <c r="EWM3" s="51"/>
      <c r="EWN3" s="51"/>
      <c r="EWO3" s="51"/>
      <c r="EWP3" s="51"/>
      <c r="EWQ3" s="51"/>
      <c r="EWR3" s="51"/>
      <c r="EWS3" s="51"/>
      <c r="EWT3" s="51"/>
      <c r="EWU3" s="51"/>
      <c r="EWV3" s="51"/>
      <c r="EWW3" s="51"/>
      <c r="EWX3" s="51"/>
      <c r="EWY3" s="51"/>
      <c r="EWZ3" s="51"/>
      <c r="EXA3" s="51"/>
      <c r="EXB3" s="51"/>
      <c r="EXC3" s="51"/>
      <c r="EXD3" s="51"/>
      <c r="EXE3" s="51"/>
      <c r="EXF3" s="51"/>
      <c r="EXG3" s="51"/>
      <c r="EXH3" s="51"/>
      <c r="EXI3" s="51"/>
      <c r="EXJ3" s="51"/>
      <c r="EXK3" s="51"/>
      <c r="EXL3" s="51"/>
      <c r="EXM3" s="51"/>
      <c r="EXN3" s="51"/>
      <c r="EXO3" s="51"/>
      <c r="EXP3" s="51"/>
      <c r="EXQ3" s="51"/>
      <c r="EXR3" s="51"/>
      <c r="EXS3" s="51"/>
      <c r="EXT3" s="51"/>
      <c r="EXU3" s="51"/>
      <c r="EXV3" s="51"/>
      <c r="EXW3" s="51"/>
      <c r="EXX3" s="51"/>
      <c r="EXY3" s="51"/>
      <c r="EXZ3" s="51"/>
      <c r="EYA3" s="51"/>
      <c r="EYB3" s="51"/>
      <c r="EYC3" s="51"/>
      <c r="EYD3" s="51"/>
      <c r="EYE3" s="51"/>
      <c r="EYF3" s="51"/>
      <c r="EYG3" s="51"/>
      <c r="EYH3" s="51"/>
      <c r="EYI3" s="51"/>
      <c r="EYJ3" s="51"/>
      <c r="EYK3" s="51"/>
      <c r="EYL3" s="51"/>
      <c r="EYM3" s="51"/>
      <c r="EYN3" s="51"/>
      <c r="EYO3" s="51"/>
      <c r="EYP3" s="51"/>
      <c r="EYQ3" s="51"/>
      <c r="EYR3" s="51"/>
      <c r="EYS3" s="51"/>
      <c r="EYT3" s="51"/>
      <c r="EYU3" s="51"/>
      <c r="EYV3" s="51"/>
      <c r="EYW3" s="51"/>
      <c r="EYX3" s="51"/>
      <c r="EYY3" s="51"/>
      <c r="EYZ3" s="51"/>
      <c r="EZA3" s="51"/>
      <c r="EZB3" s="51"/>
      <c r="EZC3" s="51"/>
      <c r="EZD3" s="51"/>
      <c r="EZE3" s="51"/>
      <c r="EZF3" s="51"/>
      <c r="EZG3" s="51"/>
      <c r="EZH3" s="51"/>
      <c r="EZI3" s="51"/>
      <c r="EZJ3" s="51"/>
      <c r="EZK3" s="51"/>
      <c r="EZL3" s="51"/>
      <c r="EZM3" s="51"/>
      <c r="EZN3" s="51"/>
      <c r="EZO3" s="51"/>
      <c r="EZP3" s="51"/>
      <c r="EZQ3" s="51"/>
      <c r="EZR3" s="51"/>
      <c r="EZS3" s="51"/>
      <c r="EZT3" s="51"/>
      <c r="EZU3" s="51"/>
      <c r="EZV3" s="51"/>
      <c r="EZW3" s="51"/>
      <c r="EZX3" s="51"/>
      <c r="EZY3" s="51"/>
      <c r="EZZ3" s="51"/>
      <c r="FAA3" s="51"/>
      <c r="FAB3" s="51"/>
      <c r="FAC3" s="51"/>
      <c r="FAD3" s="51"/>
      <c r="FAE3" s="51"/>
      <c r="FAF3" s="51"/>
      <c r="FAG3" s="51"/>
      <c r="FAH3" s="51"/>
      <c r="FAI3" s="51"/>
      <c r="FAJ3" s="51"/>
      <c r="FAK3" s="51"/>
      <c r="FAL3" s="51"/>
      <c r="FAM3" s="51"/>
      <c r="FAN3" s="51"/>
      <c r="FAO3" s="51"/>
      <c r="FAP3" s="51"/>
      <c r="FAQ3" s="51"/>
      <c r="FAR3" s="51"/>
      <c r="FAS3" s="51"/>
      <c r="FAT3" s="51"/>
      <c r="FAU3" s="51"/>
      <c r="FAV3" s="51"/>
      <c r="FAW3" s="51"/>
      <c r="FAX3" s="51"/>
      <c r="FAY3" s="51"/>
      <c r="FAZ3" s="51"/>
      <c r="FBA3" s="51"/>
      <c r="FBB3" s="51"/>
      <c r="FBC3" s="51"/>
      <c r="FBD3" s="51"/>
      <c r="FBE3" s="51"/>
      <c r="FBF3" s="51"/>
      <c r="FBG3" s="51"/>
      <c r="FBH3" s="51"/>
      <c r="FBI3" s="51"/>
      <c r="FBJ3" s="51"/>
      <c r="FBK3" s="51"/>
      <c r="FBL3" s="51"/>
      <c r="FBM3" s="51"/>
      <c r="FBN3" s="51"/>
      <c r="FBO3" s="51"/>
      <c r="FBP3" s="51"/>
      <c r="FBQ3" s="51"/>
      <c r="FBR3" s="51"/>
      <c r="FBS3" s="51"/>
      <c r="FBT3" s="51"/>
      <c r="FBU3" s="51"/>
      <c r="FBV3" s="51"/>
      <c r="FBW3" s="51"/>
      <c r="FBX3" s="51"/>
      <c r="FBY3" s="51"/>
      <c r="FBZ3" s="51"/>
      <c r="FCA3" s="51"/>
      <c r="FCB3" s="51"/>
      <c r="FCC3" s="51"/>
      <c r="FCD3" s="51"/>
      <c r="FCE3" s="51"/>
      <c r="FCF3" s="51"/>
      <c r="FCG3" s="51"/>
      <c r="FCH3" s="51"/>
      <c r="FCI3" s="51"/>
      <c r="FCJ3" s="51"/>
      <c r="FCK3" s="51"/>
      <c r="FCL3" s="51"/>
      <c r="FCM3" s="51"/>
      <c r="FCN3" s="51"/>
      <c r="FCO3" s="51"/>
      <c r="FCP3" s="51"/>
      <c r="FCQ3" s="51"/>
      <c r="FCR3" s="51"/>
      <c r="FCS3" s="51"/>
      <c r="FCT3" s="51"/>
      <c r="FCU3" s="51"/>
      <c r="FCV3" s="51"/>
      <c r="FCW3" s="51"/>
      <c r="FCX3" s="51"/>
      <c r="FCY3" s="51"/>
      <c r="FCZ3" s="51"/>
      <c r="FDA3" s="51"/>
      <c r="FDB3" s="51"/>
      <c r="FDC3" s="51"/>
      <c r="FDD3" s="51"/>
      <c r="FDE3" s="51"/>
      <c r="FDF3" s="51"/>
      <c r="FDG3" s="51"/>
      <c r="FDH3" s="51"/>
      <c r="FDI3" s="51"/>
      <c r="FDJ3" s="51"/>
      <c r="FDK3" s="51"/>
      <c r="FDL3" s="51"/>
      <c r="FDM3" s="51"/>
      <c r="FDN3" s="51"/>
      <c r="FDO3" s="51"/>
      <c r="FDP3" s="51"/>
      <c r="FDQ3" s="51"/>
      <c r="FDR3" s="51"/>
      <c r="FDS3" s="51"/>
      <c r="FDT3" s="51"/>
      <c r="FDU3" s="51"/>
      <c r="FDV3" s="51"/>
      <c r="FDW3" s="51"/>
      <c r="FDX3" s="51"/>
      <c r="FDY3" s="51"/>
      <c r="FDZ3" s="51"/>
      <c r="FEA3" s="51"/>
      <c r="FEB3" s="51"/>
      <c r="FEC3" s="51"/>
      <c r="FED3" s="51"/>
      <c r="FEE3" s="51"/>
      <c r="FEF3" s="51"/>
      <c r="FEG3" s="51"/>
      <c r="FEH3" s="51"/>
      <c r="FEI3" s="51"/>
      <c r="FEJ3" s="51"/>
      <c r="FEK3" s="51"/>
      <c r="FEL3" s="51"/>
      <c r="FEM3" s="51"/>
      <c r="FEN3" s="51"/>
      <c r="FEO3" s="51"/>
      <c r="FEP3" s="51"/>
      <c r="FEQ3" s="51"/>
      <c r="FER3" s="51"/>
      <c r="FES3" s="51"/>
      <c r="FET3" s="51"/>
      <c r="FEU3" s="51"/>
      <c r="FEV3" s="51"/>
      <c r="FEW3" s="51"/>
      <c r="FEX3" s="51"/>
      <c r="FEY3" s="51"/>
      <c r="FEZ3" s="51"/>
      <c r="FFA3" s="51"/>
      <c r="FFB3" s="51"/>
      <c r="FFC3" s="51"/>
      <c r="FFD3" s="51"/>
      <c r="FFE3" s="51"/>
      <c r="FFF3" s="51"/>
      <c r="FFG3" s="51"/>
      <c r="FFH3" s="51"/>
      <c r="FFI3" s="51"/>
      <c r="FFJ3" s="51"/>
      <c r="FFK3" s="51"/>
      <c r="FFL3" s="51"/>
      <c r="FFM3" s="51"/>
      <c r="FFN3" s="51"/>
      <c r="FFO3" s="51"/>
      <c r="FFP3" s="51"/>
      <c r="FFQ3" s="51"/>
      <c r="FFR3" s="51"/>
      <c r="FFS3" s="51"/>
      <c r="FFT3" s="51"/>
      <c r="FFU3" s="51"/>
      <c r="FFV3" s="51"/>
      <c r="FFW3" s="51"/>
      <c r="FFX3" s="51"/>
      <c r="FFY3" s="51"/>
      <c r="FFZ3" s="51"/>
      <c r="FGA3" s="51"/>
      <c r="FGB3" s="51"/>
      <c r="FGC3" s="51"/>
      <c r="FGD3" s="51"/>
      <c r="FGE3" s="51"/>
      <c r="FGF3" s="51"/>
      <c r="FGG3" s="51"/>
      <c r="FGH3" s="51"/>
      <c r="FGI3" s="51"/>
      <c r="FGJ3" s="51"/>
      <c r="FGK3" s="51"/>
      <c r="FGL3" s="51"/>
      <c r="FGM3" s="51"/>
      <c r="FGN3" s="51"/>
      <c r="FGO3" s="51"/>
      <c r="FGP3" s="51"/>
      <c r="FGQ3" s="51"/>
      <c r="FGR3" s="51"/>
      <c r="FGS3" s="51"/>
      <c r="FGT3" s="51"/>
      <c r="FGU3" s="51"/>
      <c r="FGV3" s="51"/>
      <c r="FGW3" s="51"/>
      <c r="FGX3" s="51"/>
      <c r="FGY3" s="51"/>
      <c r="FGZ3" s="51"/>
      <c r="FHA3" s="51"/>
      <c r="FHB3" s="51"/>
      <c r="FHC3" s="51"/>
      <c r="FHD3" s="51"/>
      <c r="FHE3" s="51"/>
      <c r="FHF3" s="51"/>
      <c r="FHG3" s="51"/>
      <c r="FHH3" s="51"/>
      <c r="FHI3" s="51"/>
      <c r="FHJ3" s="51"/>
      <c r="FHK3" s="51"/>
      <c r="FHL3" s="51"/>
      <c r="FHM3" s="51"/>
      <c r="FHN3" s="51"/>
      <c r="FHO3" s="51"/>
      <c r="FHP3" s="51"/>
      <c r="FHQ3" s="51"/>
      <c r="FHR3" s="51"/>
      <c r="FHS3" s="51"/>
      <c r="FHT3" s="51"/>
      <c r="FHU3" s="51"/>
      <c r="FHV3" s="51"/>
      <c r="FHW3" s="51"/>
      <c r="FHX3" s="51"/>
      <c r="FHY3" s="51"/>
      <c r="FHZ3" s="51"/>
      <c r="FIA3" s="51"/>
      <c r="FIB3" s="51"/>
      <c r="FIC3" s="51"/>
      <c r="FID3" s="51"/>
      <c r="FIE3" s="51"/>
      <c r="FIF3" s="51"/>
      <c r="FIG3" s="51"/>
      <c r="FIH3" s="51"/>
      <c r="FII3" s="51"/>
      <c r="FIJ3" s="51"/>
      <c r="FIK3" s="51"/>
      <c r="FIL3" s="51"/>
      <c r="FIM3" s="51"/>
      <c r="FIN3" s="51"/>
      <c r="FIO3" s="51"/>
      <c r="FIP3" s="51"/>
      <c r="FIQ3" s="51"/>
      <c r="FIR3" s="51"/>
      <c r="FIS3" s="51"/>
      <c r="FIT3" s="51"/>
      <c r="FIU3" s="51"/>
      <c r="FIV3" s="51"/>
      <c r="FIW3" s="51"/>
      <c r="FIX3" s="51"/>
      <c r="FIY3" s="51"/>
      <c r="FIZ3" s="51"/>
      <c r="FJA3" s="51"/>
      <c r="FJB3" s="51"/>
      <c r="FJC3" s="51"/>
      <c r="FJD3" s="51"/>
      <c r="FJE3" s="51"/>
      <c r="FJF3" s="51"/>
      <c r="FJG3" s="51"/>
      <c r="FJH3" s="51"/>
      <c r="FJI3" s="51"/>
      <c r="FJJ3" s="51"/>
      <c r="FJK3" s="51"/>
      <c r="FJL3" s="51"/>
      <c r="FJM3" s="51"/>
      <c r="FJN3" s="51"/>
      <c r="FJO3" s="51"/>
      <c r="FJP3" s="51"/>
      <c r="FJQ3" s="51"/>
      <c r="FJR3" s="51"/>
      <c r="FJS3" s="51"/>
      <c r="FJT3" s="51"/>
      <c r="FJU3" s="51"/>
      <c r="FJV3" s="51"/>
      <c r="FJW3" s="51"/>
      <c r="FJX3" s="51"/>
      <c r="FJY3" s="51"/>
      <c r="FJZ3" s="51"/>
      <c r="FKA3" s="51"/>
      <c r="FKB3" s="51"/>
      <c r="FKC3" s="51"/>
      <c r="FKD3" s="51"/>
      <c r="FKE3" s="51"/>
      <c r="FKF3" s="51"/>
      <c r="FKG3" s="51"/>
      <c r="FKH3" s="51"/>
      <c r="FKI3" s="51"/>
      <c r="FKJ3" s="51"/>
      <c r="FKK3" s="51"/>
      <c r="FKL3" s="51"/>
      <c r="FKM3" s="51"/>
      <c r="FKN3" s="51"/>
      <c r="FKO3" s="51"/>
      <c r="FKP3" s="51"/>
      <c r="FKQ3" s="51"/>
      <c r="FKR3" s="51"/>
      <c r="FKS3" s="51"/>
      <c r="FKT3" s="51"/>
      <c r="FKU3" s="51"/>
      <c r="FKV3" s="51"/>
      <c r="FKW3" s="51"/>
      <c r="FKX3" s="51"/>
      <c r="FKY3" s="51"/>
      <c r="FKZ3" s="51"/>
      <c r="FLA3" s="51"/>
      <c r="FLB3" s="51"/>
      <c r="FLC3" s="51"/>
      <c r="FLD3" s="51"/>
      <c r="FLE3" s="51"/>
      <c r="FLF3" s="51"/>
      <c r="FLG3" s="51"/>
      <c r="FLH3" s="51"/>
      <c r="FLI3" s="51"/>
      <c r="FLJ3" s="51"/>
      <c r="FLK3" s="51"/>
      <c r="FLL3" s="51"/>
      <c r="FLM3" s="51"/>
      <c r="FLN3" s="51"/>
      <c r="FLO3" s="51"/>
      <c r="FLP3" s="51"/>
      <c r="FLQ3" s="51"/>
      <c r="FLR3" s="51"/>
      <c r="FLS3" s="51"/>
      <c r="FLT3" s="51"/>
      <c r="FLU3" s="51"/>
      <c r="FLV3" s="51"/>
      <c r="FLW3" s="51"/>
      <c r="FLX3" s="51"/>
      <c r="FLY3" s="51"/>
      <c r="FLZ3" s="51"/>
      <c r="FMA3" s="51"/>
      <c r="FMB3" s="51"/>
      <c r="FMC3" s="51"/>
      <c r="FMD3" s="51"/>
      <c r="FME3" s="51"/>
      <c r="FMF3" s="51"/>
      <c r="FMG3" s="51"/>
      <c r="FMH3" s="51"/>
      <c r="FMI3" s="51"/>
      <c r="FMJ3" s="51"/>
      <c r="FMK3" s="51"/>
      <c r="FML3" s="51"/>
      <c r="FMM3" s="51"/>
      <c r="FMN3" s="51"/>
      <c r="FMO3" s="51"/>
      <c r="FMP3" s="51"/>
      <c r="FMQ3" s="51"/>
      <c r="FMR3" s="51"/>
      <c r="FMS3" s="51"/>
      <c r="FMT3" s="51"/>
      <c r="FMU3" s="51"/>
      <c r="FMV3" s="51"/>
      <c r="FMW3" s="51"/>
      <c r="FMX3" s="51"/>
      <c r="FMY3" s="51"/>
      <c r="FMZ3" s="51"/>
      <c r="FNA3" s="51"/>
      <c r="FNB3" s="51"/>
      <c r="FNC3" s="51"/>
      <c r="FND3" s="51"/>
      <c r="FNE3" s="51"/>
      <c r="FNF3" s="51"/>
      <c r="FNG3" s="51"/>
      <c r="FNH3" s="51"/>
      <c r="FNI3" s="51"/>
      <c r="FNJ3" s="51"/>
      <c r="FNK3" s="51"/>
      <c r="FNL3" s="51"/>
      <c r="FNM3" s="51"/>
      <c r="FNN3" s="51"/>
      <c r="FNO3" s="51"/>
      <c r="FNP3" s="51"/>
      <c r="FNQ3" s="51"/>
      <c r="FNR3" s="51"/>
      <c r="FNS3" s="51"/>
      <c r="FNT3" s="51"/>
      <c r="FNU3" s="51"/>
      <c r="FNV3" s="51"/>
      <c r="FNW3" s="51"/>
      <c r="FNX3" s="51"/>
      <c r="FNY3" s="51"/>
      <c r="FNZ3" s="51"/>
      <c r="FOA3" s="51"/>
      <c r="FOB3" s="51"/>
      <c r="FOC3" s="51"/>
      <c r="FOD3" s="51"/>
      <c r="FOE3" s="51"/>
      <c r="FOF3" s="51"/>
      <c r="FOG3" s="51"/>
      <c r="FOH3" s="51"/>
      <c r="FOI3" s="51"/>
      <c r="FOJ3" s="51"/>
      <c r="FOK3" s="51"/>
      <c r="FOL3" s="51"/>
      <c r="FOM3" s="51"/>
      <c r="FON3" s="51"/>
      <c r="FOO3" s="51"/>
      <c r="FOP3" s="51"/>
      <c r="FOQ3" s="51"/>
      <c r="FOR3" s="51"/>
      <c r="FOS3" s="51"/>
      <c r="FOT3" s="51"/>
      <c r="FOU3" s="51"/>
      <c r="FOV3" s="51"/>
      <c r="FOW3" s="51"/>
      <c r="FOX3" s="51"/>
      <c r="FOY3" s="51"/>
      <c r="FOZ3" s="51"/>
      <c r="FPA3" s="51"/>
      <c r="FPB3" s="51"/>
      <c r="FPC3" s="51"/>
      <c r="FPD3" s="51"/>
      <c r="FPE3" s="51"/>
      <c r="FPF3" s="51"/>
      <c r="FPG3" s="51"/>
      <c r="FPH3" s="51"/>
      <c r="FPI3" s="51"/>
      <c r="FPJ3" s="51"/>
      <c r="FPK3" s="51"/>
      <c r="FPL3" s="51"/>
      <c r="FPM3" s="51"/>
      <c r="FPN3" s="51"/>
      <c r="FPO3" s="51"/>
      <c r="FPP3" s="51"/>
      <c r="FPQ3" s="51"/>
      <c r="FPR3" s="51"/>
      <c r="FPS3" s="51"/>
      <c r="FPT3" s="51"/>
      <c r="FPU3" s="51"/>
      <c r="FPV3" s="51"/>
      <c r="FPW3" s="51"/>
      <c r="FPX3" s="51"/>
      <c r="FPY3" s="51"/>
      <c r="FPZ3" s="51"/>
      <c r="FQA3" s="51"/>
      <c r="FQB3" s="51"/>
      <c r="FQC3" s="51"/>
      <c r="FQD3" s="51"/>
      <c r="FQE3" s="51"/>
      <c r="FQF3" s="51"/>
      <c r="FQG3" s="51"/>
      <c r="FQH3" s="51"/>
      <c r="FQI3" s="51"/>
      <c r="FQJ3" s="51"/>
      <c r="FQK3" s="51"/>
      <c r="FQL3" s="51"/>
      <c r="FQM3" s="51"/>
      <c r="FQN3" s="51"/>
      <c r="FQO3" s="51"/>
      <c r="FQP3" s="51"/>
      <c r="FQQ3" s="51"/>
      <c r="FQR3" s="51"/>
      <c r="FQS3" s="51"/>
      <c r="FQT3" s="51"/>
      <c r="FQU3" s="51"/>
      <c r="FQV3" s="51"/>
      <c r="FQW3" s="51"/>
      <c r="FQX3" s="51"/>
      <c r="FQY3" s="51"/>
      <c r="FQZ3" s="51"/>
      <c r="FRA3" s="51"/>
      <c r="FRB3" s="51"/>
      <c r="FRC3" s="51"/>
      <c r="FRD3" s="51"/>
      <c r="FRE3" s="51"/>
      <c r="FRF3" s="51"/>
      <c r="FRG3" s="51"/>
      <c r="FRH3" s="51"/>
      <c r="FRI3" s="51"/>
      <c r="FRJ3" s="51"/>
      <c r="FRK3" s="51"/>
      <c r="FRL3" s="51"/>
      <c r="FRM3" s="51"/>
      <c r="FRN3" s="51"/>
      <c r="FRO3" s="51"/>
      <c r="FRP3" s="51"/>
      <c r="FRQ3" s="51"/>
      <c r="FRR3" s="51"/>
      <c r="FRS3" s="51"/>
      <c r="FRT3" s="51"/>
      <c r="FRU3" s="51"/>
      <c r="FRV3" s="51"/>
      <c r="FRW3" s="51"/>
      <c r="FRX3" s="51"/>
      <c r="FRY3" s="51"/>
      <c r="FRZ3" s="51"/>
      <c r="FSA3" s="51"/>
      <c r="FSB3" s="51"/>
      <c r="FSC3" s="51"/>
      <c r="FSD3" s="51"/>
      <c r="FSE3" s="51"/>
      <c r="FSF3" s="51"/>
      <c r="FSG3" s="51"/>
      <c r="FSH3" s="51"/>
      <c r="FSI3" s="51"/>
      <c r="FSJ3" s="51"/>
      <c r="FSK3" s="51"/>
      <c r="FSL3" s="51"/>
      <c r="FSM3" s="51"/>
      <c r="FSN3" s="51"/>
      <c r="FSO3" s="51"/>
      <c r="FSP3" s="51"/>
      <c r="FSQ3" s="51"/>
      <c r="FSR3" s="51"/>
      <c r="FSS3" s="51"/>
      <c r="FST3" s="51"/>
      <c r="FSU3" s="51"/>
      <c r="FSV3" s="51"/>
      <c r="FSW3" s="51"/>
      <c r="FSX3" s="51"/>
      <c r="FSY3" s="51"/>
      <c r="FSZ3" s="51"/>
      <c r="FTA3" s="51"/>
      <c r="FTB3" s="51"/>
      <c r="FTC3" s="51"/>
      <c r="FTD3" s="51"/>
      <c r="FTE3" s="51"/>
      <c r="FTF3" s="51"/>
      <c r="FTG3" s="51"/>
      <c r="FTH3" s="51"/>
      <c r="FTI3" s="51"/>
      <c r="FTJ3" s="51"/>
      <c r="FTK3" s="51"/>
      <c r="FTL3" s="51"/>
      <c r="FTM3" s="51"/>
      <c r="FTN3" s="51"/>
      <c r="FTO3" s="51"/>
      <c r="FTP3" s="51"/>
      <c r="FTQ3" s="51"/>
      <c r="FTR3" s="51"/>
      <c r="FTS3" s="51"/>
      <c r="FTT3" s="51"/>
      <c r="FTU3" s="51"/>
      <c r="FTV3" s="51"/>
      <c r="FTW3" s="51"/>
      <c r="FTX3" s="51"/>
      <c r="FTY3" s="51"/>
      <c r="FTZ3" s="51"/>
      <c r="FUA3" s="51"/>
      <c r="FUB3" s="51"/>
      <c r="FUC3" s="51"/>
      <c r="FUD3" s="51"/>
      <c r="FUE3" s="51"/>
      <c r="FUF3" s="51"/>
      <c r="FUG3" s="51"/>
      <c r="FUH3" s="51"/>
      <c r="FUI3" s="51"/>
      <c r="FUJ3" s="51"/>
      <c r="FUK3" s="51"/>
      <c r="FUL3" s="51"/>
      <c r="FUM3" s="51"/>
      <c r="FUN3" s="51"/>
      <c r="FUO3" s="51"/>
      <c r="FUP3" s="51"/>
      <c r="FUQ3" s="51"/>
      <c r="FUR3" s="51"/>
      <c r="FUS3" s="51"/>
      <c r="FUT3" s="51"/>
      <c r="FUU3" s="51"/>
      <c r="FUV3" s="51"/>
      <c r="FUW3" s="51"/>
      <c r="FUX3" s="51"/>
      <c r="FUY3" s="51"/>
      <c r="FUZ3" s="51"/>
      <c r="FVA3" s="51"/>
      <c r="FVB3" s="51"/>
      <c r="FVC3" s="51"/>
      <c r="FVD3" s="51"/>
      <c r="FVE3" s="51"/>
      <c r="FVF3" s="51"/>
      <c r="FVG3" s="51"/>
      <c r="FVH3" s="51"/>
      <c r="FVI3" s="51"/>
      <c r="FVJ3" s="51"/>
      <c r="FVK3" s="51"/>
      <c r="FVL3" s="51"/>
      <c r="FVM3" s="51"/>
      <c r="FVN3" s="51"/>
      <c r="FVO3" s="51"/>
      <c r="FVP3" s="51"/>
      <c r="FVQ3" s="51"/>
      <c r="FVR3" s="51"/>
      <c r="FVS3" s="51"/>
      <c r="FVT3" s="51"/>
      <c r="FVU3" s="51"/>
      <c r="FVV3" s="51"/>
      <c r="FVW3" s="51"/>
      <c r="FVX3" s="51"/>
      <c r="FVY3" s="51"/>
      <c r="FVZ3" s="51"/>
      <c r="FWA3" s="51"/>
      <c r="FWB3" s="51"/>
      <c r="FWC3" s="51"/>
      <c r="FWD3" s="51"/>
      <c r="FWE3" s="51"/>
      <c r="FWF3" s="51"/>
      <c r="FWG3" s="51"/>
      <c r="FWH3" s="51"/>
      <c r="FWI3" s="51"/>
      <c r="FWJ3" s="51"/>
      <c r="FWK3" s="51"/>
      <c r="FWL3" s="51"/>
      <c r="FWM3" s="51"/>
      <c r="FWN3" s="51"/>
      <c r="FWO3" s="51"/>
      <c r="FWP3" s="51"/>
      <c r="FWQ3" s="51"/>
      <c r="FWR3" s="51"/>
      <c r="FWS3" s="51"/>
      <c r="FWT3" s="51"/>
      <c r="FWU3" s="51"/>
      <c r="FWV3" s="51"/>
      <c r="FWW3" s="51"/>
      <c r="FWX3" s="51"/>
      <c r="FWY3" s="51"/>
      <c r="FWZ3" s="51"/>
      <c r="FXA3" s="51"/>
      <c r="FXB3" s="51"/>
      <c r="FXC3" s="51"/>
      <c r="FXD3" s="51"/>
      <c r="FXE3" s="51"/>
      <c r="FXF3" s="51"/>
      <c r="FXG3" s="51"/>
      <c r="FXH3" s="51"/>
      <c r="FXI3" s="51"/>
      <c r="FXJ3" s="51"/>
      <c r="FXK3" s="51"/>
      <c r="FXL3" s="51"/>
      <c r="FXM3" s="51"/>
      <c r="FXN3" s="51"/>
      <c r="FXO3" s="51"/>
      <c r="FXP3" s="51"/>
      <c r="FXQ3" s="51"/>
      <c r="FXR3" s="51"/>
      <c r="FXS3" s="51"/>
      <c r="FXT3" s="51"/>
      <c r="FXU3" s="51"/>
      <c r="FXV3" s="51"/>
      <c r="FXW3" s="51"/>
      <c r="FXX3" s="51"/>
      <c r="FXY3" s="51"/>
      <c r="FXZ3" s="51"/>
      <c r="FYA3" s="51"/>
      <c r="FYB3" s="51"/>
      <c r="FYC3" s="51"/>
      <c r="FYD3" s="51"/>
      <c r="FYE3" s="51"/>
      <c r="FYF3" s="51"/>
      <c r="FYG3" s="51"/>
      <c r="FYH3" s="51"/>
      <c r="FYI3" s="51"/>
      <c r="FYJ3" s="51"/>
      <c r="FYK3" s="51"/>
      <c r="FYL3" s="51"/>
      <c r="FYM3" s="51"/>
      <c r="FYN3" s="51"/>
      <c r="FYO3" s="51"/>
      <c r="FYP3" s="51"/>
      <c r="FYQ3" s="51"/>
      <c r="FYR3" s="51"/>
      <c r="FYS3" s="51"/>
      <c r="FYT3" s="51"/>
      <c r="FYU3" s="51"/>
      <c r="FYV3" s="51"/>
      <c r="FYW3" s="51"/>
      <c r="FYX3" s="51"/>
      <c r="FYY3" s="51"/>
      <c r="FYZ3" s="51"/>
      <c r="FZA3" s="51"/>
      <c r="FZB3" s="51"/>
      <c r="FZC3" s="51"/>
      <c r="FZD3" s="51"/>
      <c r="FZE3" s="51"/>
      <c r="FZF3" s="51"/>
      <c r="FZG3" s="51"/>
      <c r="FZH3" s="51"/>
      <c r="FZI3" s="51"/>
      <c r="FZJ3" s="51"/>
      <c r="FZK3" s="51"/>
      <c r="FZL3" s="51"/>
      <c r="FZM3" s="51"/>
      <c r="FZN3" s="51"/>
      <c r="FZO3" s="51"/>
      <c r="FZP3" s="51"/>
      <c r="FZQ3" s="51"/>
      <c r="FZR3" s="51"/>
      <c r="FZS3" s="51"/>
      <c r="FZT3" s="51"/>
      <c r="FZU3" s="51"/>
      <c r="FZV3" s="51"/>
      <c r="FZW3" s="51"/>
      <c r="FZX3" s="51"/>
      <c r="FZY3" s="51"/>
      <c r="FZZ3" s="51"/>
      <c r="GAA3" s="51"/>
      <c r="GAB3" s="51"/>
      <c r="GAC3" s="51"/>
      <c r="GAD3" s="51"/>
      <c r="GAE3" s="51"/>
      <c r="GAF3" s="51"/>
      <c r="GAG3" s="51"/>
      <c r="GAH3" s="51"/>
      <c r="GAI3" s="51"/>
      <c r="GAJ3" s="51"/>
      <c r="GAK3" s="51"/>
      <c r="GAL3" s="51"/>
      <c r="GAM3" s="51"/>
      <c r="GAN3" s="51"/>
      <c r="GAO3" s="51"/>
      <c r="GAP3" s="51"/>
      <c r="GAQ3" s="51"/>
      <c r="GAR3" s="51"/>
      <c r="GAS3" s="51"/>
      <c r="GAT3" s="51"/>
      <c r="GAU3" s="51"/>
      <c r="GAV3" s="51"/>
      <c r="GAW3" s="51"/>
      <c r="GAX3" s="51"/>
      <c r="GAY3" s="51"/>
      <c r="GAZ3" s="51"/>
      <c r="GBA3" s="51"/>
      <c r="GBB3" s="51"/>
      <c r="GBC3" s="51"/>
      <c r="GBD3" s="51"/>
      <c r="GBE3" s="51"/>
      <c r="GBF3" s="51"/>
      <c r="GBG3" s="51"/>
      <c r="GBH3" s="51"/>
      <c r="GBI3" s="51"/>
      <c r="GBJ3" s="51"/>
      <c r="GBK3" s="51"/>
      <c r="GBL3" s="51"/>
      <c r="GBM3" s="51"/>
      <c r="GBN3" s="51"/>
      <c r="GBO3" s="51"/>
      <c r="GBP3" s="51"/>
      <c r="GBQ3" s="51"/>
      <c r="GBR3" s="51"/>
      <c r="GBS3" s="51"/>
      <c r="GBT3" s="51"/>
      <c r="GBU3" s="51"/>
      <c r="GBV3" s="51"/>
      <c r="GBW3" s="51"/>
      <c r="GBX3" s="51"/>
      <c r="GBY3" s="51"/>
      <c r="GBZ3" s="51"/>
      <c r="GCA3" s="51"/>
      <c r="GCB3" s="51"/>
      <c r="GCC3" s="51"/>
      <c r="GCD3" s="51"/>
      <c r="GCE3" s="51"/>
      <c r="GCF3" s="51"/>
      <c r="GCG3" s="51"/>
      <c r="GCH3" s="51"/>
      <c r="GCI3" s="51"/>
      <c r="GCJ3" s="51"/>
      <c r="GCK3" s="51"/>
      <c r="GCL3" s="51"/>
      <c r="GCM3" s="51"/>
      <c r="GCN3" s="51"/>
      <c r="GCO3" s="51"/>
      <c r="GCP3" s="51"/>
      <c r="GCQ3" s="51"/>
      <c r="GCR3" s="51"/>
      <c r="GCS3" s="51"/>
      <c r="GCT3" s="51"/>
      <c r="GCU3" s="51"/>
      <c r="GCV3" s="51"/>
      <c r="GCW3" s="51"/>
      <c r="GCX3" s="51"/>
      <c r="GCY3" s="51"/>
      <c r="GCZ3" s="51"/>
      <c r="GDA3" s="51"/>
      <c r="GDB3" s="51"/>
      <c r="GDC3" s="51"/>
      <c r="GDD3" s="51"/>
      <c r="GDE3" s="51"/>
      <c r="GDF3" s="51"/>
      <c r="GDG3" s="51"/>
      <c r="GDH3" s="51"/>
      <c r="GDI3" s="51"/>
      <c r="GDJ3" s="51"/>
      <c r="GDK3" s="51"/>
      <c r="GDL3" s="51"/>
      <c r="GDM3" s="51"/>
      <c r="GDN3" s="51"/>
      <c r="GDO3" s="51"/>
      <c r="GDP3" s="51"/>
      <c r="GDQ3" s="51"/>
      <c r="GDR3" s="51"/>
      <c r="GDS3" s="51"/>
      <c r="GDT3" s="51"/>
      <c r="GDU3" s="51"/>
      <c r="GDV3" s="51"/>
      <c r="GDW3" s="51"/>
      <c r="GDX3" s="51"/>
      <c r="GDY3" s="51"/>
      <c r="GDZ3" s="51"/>
      <c r="GEA3" s="51"/>
      <c r="GEB3" s="51"/>
      <c r="GEC3" s="51"/>
      <c r="GED3" s="51"/>
      <c r="GEE3" s="51"/>
      <c r="GEF3" s="51"/>
      <c r="GEG3" s="51"/>
      <c r="GEH3" s="51"/>
      <c r="GEI3" s="51"/>
      <c r="GEJ3" s="51"/>
      <c r="GEK3" s="51"/>
      <c r="GEL3" s="51"/>
      <c r="GEM3" s="51"/>
      <c r="GEN3" s="51"/>
      <c r="GEO3" s="51"/>
      <c r="GEP3" s="51"/>
      <c r="GEQ3" s="51"/>
      <c r="GER3" s="51"/>
      <c r="GES3" s="51"/>
      <c r="GET3" s="51"/>
      <c r="GEU3" s="51"/>
      <c r="GEV3" s="51"/>
      <c r="GEW3" s="51"/>
      <c r="GEX3" s="51"/>
      <c r="GEY3" s="51"/>
      <c r="GEZ3" s="51"/>
      <c r="GFA3" s="51"/>
      <c r="GFB3" s="51"/>
      <c r="GFC3" s="51"/>
      <c r="GFD3" s="51"/>
      <c r="GFE3" s="51"/>
      <c r="GFF3" s="51"/>
      <c r="GFG3" s="51"/>
      <c r="GFH3" s="51"/>
      <c r="GFI3" s="51"/>
      <c r="GFJ3" s="51"/>
      <c r="GFK3" s="51"/>
      <c r="GFL3" s="51"/>
      <c r="GFM3" s="51"/>
      <c r="GFN3" s="51"/>
      <c r="GFO3" s="51"/>
      <c r="GFP3" s="51"/>
      <c r="GFQ3" s="51"/>
      <c r="GFR3" s="51"/>
      <c r="GFS3" s="51"/>
      <c r="GFT3" s="51"/>
      <c r="GFU3" s="51"/>
      <c r="GFV3" s="51"/>
      <c r="GFW3" s="51"/>
      <c r="GFX3" s="51"/>
      <c r="GFY3" s="51"/>
      <c r="GFZ3" s="51"/>
      <c r="GGA3" s="51"/>
      <c r="GGB3" s="51"/>
      <c r="GGC3" s="51"/>
      <c r="GGD3" s="51"/>
      <c r="GGE3" s="51"/>
      <c r="GGF3" s="51"/>
      <c r="GGG3" s="51"/>
      <c r="GGH3" s="51"/>
      <c r="GGI3" s="51"/>
      <c r="GGJ3" s="51"/>
      <c r="GGK3" s="51"/>
      <c r="GGL3" s="51"/>
      <c r="GGM3" s="51"/>
      <c r="GGN3" s="51"/>
      <c r="GGO3" s="51"/>
      <c r="GGP3" s="51"/>
      <c r="GGQ3" s="51"/>
      <c r="GGR3" s="51"/>
      <c r="GGS3" s="51"/>
      <c r="GGT3" s="51"/>
      <c r="GGU3" s="51"/>
      <c r="GGV3" s="51"/>
      <c r="GGW3" s="51"/>
      <c r="GGX3" s="51"/>
      <c r="GGY3" s="51"/>
      <c r="GGZ3" s="51"/>
      <c r="GHA3" s="51"/>
      <c r="GHB3" s="51"/>
      <c r="GHC3" s="51"/>
      <c r="GHD3" s="51"/>
      <c r="GHE3" s="51"/>
      <c r="GHF3" s="51"/>
      <c r="GHG3" s="51"/>
      <c r="GHH3" s="51"/>
      <c r="GHI3" s="51"/>
      <c r="GHJ3" s="51"/>
      <c r="GHK3" s="51"/>
      <c r="GHL3" s="51"/>
      <c r="GHM3" s="51"/>
      <c r="GHN3" s="51"/>
      <c r="GHO3" s="51"/>
      <c r="GHP3" s="51"/>
      <c r="GHQ3" s="51"/>
      <c r="GHR3" s="51"/>
      <c r="GHS3" s="51"/>
      <c r="GHT3" s="51"/>
      <c r="GHU3" s="51"/>
      <c r="GHV3" s="51"/>
      <c r="GHW3" s="51"/>
      <c r="GHX3" s="51"/>
      <c r="GHY3" s="51"/>
      <c r="GHZ3" s="51"/>
      <c r="GIA3" s="51"/>
      <c r="GIB3" s="51"/>
      <c r="GIC3" s="51"/>
      <c r="GID3" s="51"/>
      <c r="GIE3" s="51"/>
      <c r="GIF3" s="51"/>
      <c r="GIG3" s="51"/>
      <c r="GIH3" s="51"/>
      <c r="GII3" s="51"/>
      <c r="GIJ3" s="51"/>
      <c r="GIK3" s="51"/>
      <c r="GIL3" s="51"/>
      <c r="GIM3" s="51"/>
      <c r="GIN3" s="51"/>
      <c r="GIO3" s="51"/>
      <c r="GIP3" s="51"/>
      <c r="GIQ3" s="51"/>
      <c r="GIR3" s="51"/>
      <c r="GIS3" s="51"/>
      <c r="GIT3" s="51"/>
      <c r="GIU3" s="51"/>
      <c r="GIV3" s="51"/>
      <c r="GIW3" s="51"/>
      <c r="GIX3" s="51"/>
      <c r="GIY3" s="51"/>
      <c r="GIZ3" s="51"/>
      <c r="GJA3" s="51"/>
      <c r="GJB3" s="51"/>
      <c r="GJC3" s="51"/>
      <c r="GJD3" s="51"/>
      <c r="GJE3" s="51"/>
      <c r="GJF3" s="51"/>
      <c r="GJG3" s="51"/>
      <c r="GJH3" s="51"/>
      <c r="GJI3" s="51"/>
      <c r="GJJ3" s="51"/>
      <c r="GJK3" s="51"/>
      <c r="GJL3" s="51"/>
      <c r="GJM3" s="51"/>
      <c r="GJN3" s="51"/>
      <c r="GJO3" s="51"/>
      <c r="GJP3" s="51"/>
      <c r="GJQ3" s="51"/>
      <c r="GJR3" s="51"/>
      <c r="GJS3" s="51"/>
      <c r="GJT3" s="51"/>
      <c r="GJU3" s="51"/>
      <c r="GJV3" s="51"/>
      <c r="GJW3" s="51"/>
      <c r="GJX3" s="51"/>
      <c r="GJY3" s="51"/>
      <c r="GJZ3" s="51"/>
      <c r="GKA3" s="51"/>
      <c r="GKB3" s="51"/>
      <c r="GKC3" s="51"/>
      <c r="GKD3" s="51"/>
      <c r="GKE3" s="51"/>
      <c r="GKF3" s="51"/>
      <c r="GKG3" s="51"/>
      <c r="GKH3" s="51"/>
      <c r="GKI3" s="51"/>
      <c r="GKJ3" s="51"/>
      <c r="GKK3" s="51"/>
      <c r="GKL3" s="51"/>
      <c r="GKM3" s="51"/>
      <c r="GKN3" s="51"/>
      <c r="GKO3" s="51"/>
      <c r="GKP3" s="51"/>
      <c r="GKQ3" s="51"/>
      <c r="GKR3" s="51"/>
      <c r="GKS3" s="51"/>
      <c r="GKT3" s="51"/>
      <c r="GKU3" s="51"/>
      <c r="GKV3" s="51"/>
      <c r="GKW3" s="51"/>
      <c r="GKX3" s="51"/>
      <c r="GKY3" s="51"/>
      <c r="GKZ3" s="51"/>
      <c r="GLA3" s="51"/>
      <c r="GLB3" s="51"/>
      <c r="GLC3" s="51"/>
      <c r="GLD3" s="51"/>
      <c r="GLE3" s="51"/>
      <c r="GLF3" s="51"/>
      <c r="GLG3" s="51"/>
      <c r="GLH3" s="51"/>
      <c r="GLI3" s="51"/>
      <c r="GLJ3" s="51"/>
      <c r="GLK3" s="51"/>
      <c r="GLL3" s="51"/>
      <c r="GLM3" s="51"/>
      <c r="GLN3" s="51"/>
      <c r="GLO3" s="51"/>
      <c r="GLP3" s="51"/>
      <c r="GLQ3" s="51"/>
      <c r="GLR3" s="51"/>
      <c r="GLS3" s="51"/>
      <c r="GLT3" s="51"/>
      <c r="GLU3" s="51"/>
      <c r="GLV3" s="51"/>
      <c r="GLW3" s="51"/>
      <c r="GLX3" s="51"/>
      <c r="GLY3" s="51"/>
      <c r="GLZ3" s="51"/>
      <c r="GMA3" s="51"/>
      <c r="GMB3" s="51"/>
      <c r="GMC3" s="51"/>
      <c r="GMD3" s="51"/>
      <c r="GME3" s="51"/>
      <c r="GMF3" s="51"/>
      <c r="GMG3" s="51"/>
      <c r="GMH3" s="51"/>
      <c r="GMI3" s="51"/>
      <c r="GMJ3" s="51"/>
      <c r="GMK3" s="51"/>
      <c r="GML3" s="51"/>
      <c r="GMM3" s="51"/>
      <c r="GMN3" s="51"/>
      <c r="GMO3" s="51"/>
      <c r="GMP3" s="51"/>
      <c r="GMQ3" s="51"/>
      <c r="GMR3" s="51"/>
      <c r="GMS3" s="51"/>
      <c r="GMT3" s="51"/>
      <c r="GMU3" s="51"/>
      <c r="GMV3" s="51"/>
      <c r="GMW3" s="51"/>
      <c r="GMX3" s="51"/>
      <c r="GMY3" s="51"/>
      <c r="GMZ3" s="51"/>
      <c r="GNA3" s="51"/>
      <c r="GNB3" s="51"/>
      <c r="GNC3" s="51"/>
      <c r="GND3" s="51"/>
      <c r="GNE3" s="51"/>
      <c r="GNF3" s="51"/>
      <c r="GNG3" s="51"/>
      <c r="GNH3" s="51"/>
      <c r="GNI3" s="51"/>
      <c r="GNJ3" s="51"/>
      <c r="GNK3" s="51"/>
      <c r="GNL3" s="51"/>
      <c r="GNM3" s="51"/>
      <c r="GNN3" s="51"/>
      <c r="GNO3" s="51"/>
      <c r="GNP3" s="51"/>
      <c r="GNQ3" s="51"/>
      <c r="GNR3" s="51"/>
      <c r="GNS3" s="51"/>
      <c r="GNT3" s="51"/>
      <c r="GNU3" s="51"/>
      <c r="GNV3" s="51"/>
      <c r="GNW3" s="51"/>
      <c r="GNX3" s="51"/>
      <c r="GNY3" s="51"/>
      <c r="GNZ3" s="51"/>
      <c r="GOA3" s="51"/>
      <c r="GOB3" s="51"/>
      <c r="GOC3" s="51"/>
      <c r="GOD3" s="51"/>
      <c r="GOE3" s="51"/>
      <c r="GOF3" s="51"/>
      <c r="GOG3" s="51"/>
      <c r="GOH3" s="51"/>
      <c r="GOI3" s="51"/>
      <c r="GOJ3" s="51"/>
      <c r="GOK3" s="51"/>
      <c r="GOL3" s="51"/>
      <c r="GOM3" s="51"/>
      <c r="GON3" s="51"/>
      <c r="GOO3" s="51"/>
      <c r="GOP3" s="51"/>
      <c r="GOQ3" s="51"/>
      <c r="GOR3" s="51"/>
      <c r="GOS3" s="51"/>
      <c r="GOT3" s="51"/>
      <c r="GOU3" s="51"/>
      <c r="GOV3" s="51"/>
      <c r="GOW3" s="51"/>
      <c r="GOX3" s="51"/>
      <c r="GOY3" s="51"/>
      <c r="GOZ3" s="51"/>
      <c r="GPA3" s="51"/>
      <c r="GPB3" s="51"/>
      <c r="GPC3" s="51"/>
      <c r="GPD3" s="51"/>
      <c r="GPE3" s="51"/>
      <c r="GPF3" s="51"/>
      <c r="GPG3" s="51"/>
      <c r="GPH3" s="51"/>
      <c r="GPI3" s="51"/>
      <c r="GPJ3" s="51"/>
      <c r="GPK3" s="51"/>
      <c r="GPL3" s="51"/>
      <c r="GPM3" s="51"/>
      <c r="GPN3" s="51"/>
      <c r="GPO3" s="51"/>
      <c r="GPP3" s="51"/>
      <c r="GPQ3" s="51"/>
      <c r="GPR3" s="51"/>
      <c r="GPS3" s="51"/>
      <c r="GPT3" s="51"/>
      <c r="GPU3" s="51"/>
      <c r="GPV3" s="51"/>
      <c r="GPW3" s="51"/>
      <c r="GPX3" s="51"/>
      <c r="GPY3" s="51"/>
      <c r="GPZ3" s="51"/>
      <c r="GQA3" s="51"/>
      <c r="GQB3" s="51"/>
      <c r="GQC3" s="51"/>
      <c r="GQD3" s="51"/>
      <c r="GQE3" s="51"/>
      <c r="GQF3" s="51"/>
      <c r="GQG3" s="51"/>
      <c r="GQH3" s="51"/>
      <c r="GQI3" s="51"/>
      <c r="GQJ3" s="51"/>
      <c r="GQK3" s="51"/>
      <c r="GQL3" s="51"/>
      <c r="GQM3" s="51"/>
      <c r="GQN3" s="51"/>
      <c r="GQO3" s="51"/>
      <c r="GQP3" s="51"/>
      <c r="GQQ3" s="51"/>
      <c r="GQR3" s="51"/>
      <c r="GQS3" s="51"/>
      <c r="GQT3" s="51"/>
      <c r="GQU3" s="51"/>
      <c r="GQV3" s="51"/>
      <c r="GQW3" s="51"/>
      <c r="GQX3" s="51"/>
      <c r="GQY3" s="51"/>
      <c r="GQZ3" s="51"/>
      <c r="GRA3" s="51"/>
      <c r="GRB3" s="51"/>
      <c r="GRC3" s="51"/>
      <c r="GRD3" s="51"/>
      <c r="GRE3" s="51"/>
      <c r="GRF3" s="51"/>
      <c r="GRG3" s="51"/>
      <c r="GRH3" s="51"/>
      <c r="GRI3" s="51"/>
      <c r="GRJ3" s="51"/>
      <c r="GRK3" s="51"/>
      <c r="GRL3" s="51"/>
      <c r="GRM3" s="51"/>
      <c r="GRN3" s="51"/>
      <c r="GRO3" s="51"/>
      <c r="GRP3" s="51"/>
      <c r="GRQ3" s="51"/>
      <c r="GRR3" s="51"/>
      <c r="GRS3" s="51"/>
      <c r="GRT3" s="51"/>
      <c r="GRU3" s="51"/>
      <c r="GRV3" s="51"/>
      <c r="GRW3" s="51"/>
      <c r="GRX3" s="51"/>
      <c r="GRY3" s="51"/>
      <c r="GRZ3" s="51"/>
      <c r="GSA3" s="51"/>
      <c r="GSB3" s="51"/>
      <c r="GSC3" s="51"/>
      <c r="GSD3" s="51"/>
      <c r="GSE3" s="51"/>
      <c r="GSF3" s="51"/>
      <c r="GSG3" s="51"/>
      <c r="GSH3" s="51"/>
      <c r="GSI3" s="51"/>
      <c r="GSJ3" s="51"/>
      <c r="GSK3" s="51"/>
      <c r="GSL3" s="51"/>
      <c r="GSM3" s="51"/>
      <c r="GSN3" s="51"/>
      <c r="GSO3" s="51"/>
      <c r="GSP3" s="51"/>
      <c r="GSQ3" s="51"/>
      <c r="GSR3" s="51"/>
      <c r="GSS3" s="51"/>
      <c r="GST3" s="51"/>
      <c r="GSU3" s="51"/>
      <c r="GSV3" s="51"/>
      <c r="GSW3" s="51"/>
      <c r="GSX3" s="51"/>
      <c r="GSY3" s="51"/>
      <c r="GSZ3" s="51"/>
      <c r="GTA3" s="51"/>
      <c r="GTB3" s="51"/>
      <c r="GTC3" s="51"/>
      <c r="GTD3" s="51"/>
      <c r="GTE3" s="51"/>
      <c r="GTF3" s="51"/>
      <c r="GTG3" s="51"/>
      <c r="GTH3" s="51"/>
      <c r="GTI3" s="51"/>
      <c r="GTJ3" s="51"/>
      <c r="GTK3" s="51"/>
      <c r="GTL3" s="51"/>
      <c r="GTM3" s="51"/>
      <c r="GTN3" s="51"/>
      <c r="GTO3" s="51"/>
      <c r="GTP3" s="51"/>
      <c r="GTQ3" s="51"/>
      <c r="GTR3" s="51"/>
      <c r="GTS3" s="51"/>
      <c r="GTT3" s="51"/>
      <c r="GTU3" s="51"/>
      <c r="GTV3" s="51"/>
      <c r="GTW3" s="51"/>
      <c r="GTX3" s="51"/>
      <c r="GTY3" s="51"/>
      <c r="GTZ3" s="51"/>
      <c r="GUA3" s="51"/>
      <c r="GUB3" s="51"/>
      <c r="GUC3" s="51"/>
      <c r="GUD3" s="51"/>
      <c r="GUE3" s="51"/>
      <c r="GUF3" s="51"/>
      <c r="GUG3" s="51"/>
      <c r="GUH3" s="51"/>
      <c r="GUI3" s="51"/>
      <c r="GUJ3" s="51"/>
      <c r="GUK3" s="51"/>
      <c r="GUL3" s="51"/>
      <c r="GUM3" s="51"/>
      <c r="GUN3" s="51"/>
      <c r="GUO3" s="51"/>
      <c r="GUP3" s="51"/>
      <c r="GUQ3" s="51"/>
      <c r="GUR3" s="51"/>
      <c r="GUS3" s="51"/>
      <c r="GUT3" s="51"/>
      <c r="GUU3" s="51"/>
      <c r="GUV3" s="51"/>
      <c r="GUW3" s="51"/>
      <c r="GUX3" s="51"/>
      <c r="GUY3" s="51"/>
      <c r="GUZ3" s="51"/>
      <c r="GVA3" s="51"/>
      <c r="GVB3" s="51"/>
      <c r="GVC3" s="51"/>
      <c r="GVD3" s="51"/>
      <c r="GVE3" s="51"/>
      <c r="GVF3" s="51"/>
      <c r="GVG3" s="51"/>
      <c r="GVH3" s="51"/>
      <c r="GVI3" s="51"/>
      <c r="GVJ3" s="51"/>
      <c r="GVK3" s="51"/>
      <c r="GVL3" s="51"/>
      <c r="GVM3" s="51"/>
      <c r="GVN3" s="51"/>
      <c r="GVO3" s="51"/>
      <c r="GVP3" s="51"/>
      <c r="GVQ3" s="51"/>
      <c r="GVR3" s="51"/>
      <c r="GVS3" s="51"/>
      <c r="GVT3" s="51"/>
      <c r="GVU3" s="51"/>
      <c r="GVV3" s="51"/>
      <c r="GVW3" s="51"/>
      <c r="GVX3" s="51"/>
      <c r="GVY3" s="51"/>
      <c r="GVZ3" s="51"/>
      <c r="GWA3" s="51"/>
      <c r="GWB3" s="51"/>
      <c r="GWC3" s="51"/>
      <c r="GWD3" s="51"/>
      <c r="GWE3" s="51"/>
      <c r="GWF3" s="51"/>
      <c r="GWG3" s="51"/>
      <c r="GWH3" s="51"/>
      <c r="GWI3" s="51"/>
      <c r="GWJ3" s="51"/>
      <c r="GWK3" s="51"/>
      <c r="GWL3" s="51"/>
      <c r="GWM3" s="51"/>
      <c r="GWN3" s="51"/>
      <c r="GWO3" s="51"/>
      <c r="GWP3" s="51"/>
      <c r="GWQ3" s="51"/>
      <c r="GWR3" s="51"/>
      <c r="GWS3" s="51"/>
      <c r="GWT3" s="51"/>
      <c r="GWU3" s="51"/>
      <c r="GWV3" s="51"/>
      <c r="GWW3" s="51"/>
      <c r="GWX3" s="51"/>
      <c r="GWY3" s="51"/>
      <c r="GWZ3" s="51"/>
      <c r="GXA3" s="51"/>
      <c r="GXB3" s="51"/>
      <c r="GXC3" s="51"/>
      <c r="GXD3" s="51"/>
      <c r="GXE3" s="51"/>
      <c r="GXF3" s="51"/>
      <c r="GXG3" s="51"/>
      <c r="GXH3" s="51"/>
      <c r="GXI3" s="51"/>
      <c r="GXJ3" s="51"/>
      <c r="GXK3" s="51"/>
      <c r="GXL3" s="51"/>
      <c r="GXM3" s="51"/>
      <c r="GXN3" s="51"/>
      <c r="GXO3" s="51"/>
      <c r="GXP3" s="51"/>
      <c r="GXQ3" s="51"/>
      <c r="GXR3" s="51"/>
      <c r="GXS3" s="51"/>
      <c r="GXT3" s="51"/>
      <c r="GXU3" s="51"/>
      <c r="GXV3" s="51"/>
      <c r="GXW3" s="51"/>
      <c r="GXX3" s="51"/>
      <c r="GXY3" s="51"/>
      <c r="GXZ3" s="51"/>
      <c r="GYA3" s="51"/>
      <c r="GYB3" s="51"/>
      <c r="GYC3" s="51"/>
      <c r="GYD3" s="51"/>
      <c r="GYE3" s="51"/>
      <c r="GYF3" s="51"/>
      <c r="GYG3" s="51"/>
      <c r="GYH3" s="51"/>
      <c r="GYI3" s="51"/>
      <c r="GYJ3" s="51"/>
      <c r="GYK3" s="51"/>
      <c r="GYL3" s="51"/>
      <c r="GYM3" s="51"/>
      <c r="GYN3" s="51"/>
      <c r="GYO3" s="51"/>
      <c r="GYP3" s="51"/>
      <c r="GYQ3" s="51"/>
      <c r="GYR3" s="51"/>
      <c r="GYS3" s="51"/>
      <c r="GYT3" s="51"/>
      <c r="GYU3" s="51"/>
      <c r="GYV3" s="51"/>
      <c r="GYW3" s="51"/>
      <c r="GYX3" s="51"/>
      <c r="GYY3" s="51"/>
      <c r="GYZ3" s="51"/>
      <c r="GZA3" s="51"/>
      <c r="GZB3" s="51"/>
      <c r="GZC3" s="51"/>
      <c r="GZD3" s="51"/>
      <c r="GZE3" s="51"/>
      <c r="GZF3" s="51"/>
      <c r="GZG3" s="51"/>
      <c r="GZH3" s="51"/>
      <c r="GZI3" s="51"/>
      <c r="GZJ3" s="51"/>
      <c r="GZK3" s="51"/>
      <c r="GZL3" s="51"/>
      <c r="GZM3" s="51"/>
      <c r="GZN3" s="51"/>
      <c r="GZO3" s="51"/>
      <c r="GZP3" s="51"/>
      <c r="GZQ3" s="51"/>
      <c r="GZR3" s="51"/>
      <c r="GZS3" s="51"/>
      <c r="GZT3" s="51"/>
      <c r="GZU3" s="51"/>
      <c r="GZV3" s="51"/>
      <c r="GZW3" s="51"/>
      <c r="GZX3" s="51"/>
      <c r="GZY3" s="51"/>
      <c r="GZZ3" s="51"/>
      <c r="HAA3" s="51"/>
      <c r="HAB3" s="51"/>
      <c r="HAC3" s="51"/>
      <c r="HAD3" s="51"/>
      <c r="HAE3" s="51"/>
      <c r="HAF3" s="51"/>
      <c r="HAG3" s="51"/>
      <c r="HAH3" s="51"/>
      <c r="HAI3" s="51"/>
      <c r="HAJ3" s="51"/>
      <c r="HAK3" s="51"/>
      <c r="HAL3" s="51"/>
      <c r="HAM3" s="51"/>
      <c r="HAN3" s="51"/>
      <c r="HAO3" s="51"/>
      <c r="HAP3" s="51"/>
      <c r="HAQ3" s="51"/>
      <c r="HAR3" s="51"/>
      <c r="HAS3" s="51"/>
      <c r="HAT3" s="51"/>
      <c r="HAU3" s="51"/>
      <c r="HAV3" s="51"/>
      <c r="HAW3" s="51"/>
      <c r="HAX3" s="51"/>
      <c r="HAY3" s="51"/>
      <c r="HAZ3" s="51"/>
      <c r="HBA3" s="51"/>
      <c r="HBB3" s="51"/>
      <c r="HBC3" s="51"/>
      <c r="HBD3" s="51"/>
      <c r="HBE3" s="51"/>
      <c r="HBF3" s="51"/>
      <c r="HBG3" s="51"/>
      <c r="HBH3" s="51"/>
      <c r="HBI3" s="51"/>
      <c r="HBJ3" s="51"/>
      <c r="HBK3" s="51"/>
      <c r="HBL3" s="51"/>
      <c r="HBM3" s="51"/>
      <c r="HBN3" s="51"/>
      <c r="HBO3" s="51"/>
      <c r="HBP3" s="51"/>
      <c r="HBQ3" s="51"/>
      <c r="HBR3" s="51"/>
      <c r="HBS3" s="51"/>
      <c r="HBT3" s="51"/>
      <c r="HBU3" s="51"/>
      <c r="HBV3" s="51"/>
      <c r="HBW3" s="51"/>
      <c r="HBX3" s="51"/>
      <c r="HBY3" s="51"/>
      <c r="HBZ3" s="51"/>
      <c r="HCA3" s="51"/>
      <c r="HCB3" s="51"/>
      <c r="HCC3" s="51"/>
      <c r="HCD3" s="51"/>
      <c r="HCE3" s="51"/>
      <c r="HCF3" s="51"/>
      <c r="HCG3" s="51"/>
      <c r="HCH3" s="51"/>
      <c r="HCI3" s="51"/>
      <c r="HCJ3" s="51"/>
      <c r="HCK3" s="51"/>
      <c r="HCL3" s="51"/>
      <c r="HCM3" s="51"/>
      <c r="HCN3" s="51"/>
      <c r="HCO3" s="51"/>
      <c r="HCP3" s="51"/>
      <c r="HCQ3" s="51"/>
      <c r="HCR3" s="51"/>
      <c r="HCS3" s="51"/>
      <c r="HCT3" s="51"/>
      <c r="HCU3" s="51"/>
      <c r="HCV3" s="51"/>
      <c r="HCW3" s="51"/>
      <c r="HCX3" s="51"/>
      <c r="HCY3" s="51"/>
      <c r="HCZ3" s="51"/>
      <c r="HDA3" s="51"/>
      <c r="HDB3" s="51"/>
      <c r="HDC3" s="51"/>
      <c r="HDD3" s="51"/>
      <c r="HDE3" s="51"/>
      <c r="HDF3" s="51"/>
      <c r="HDG3" s="51"/>
      <c r="HDH3" s="51"/>
      <c r="HDI3" s="51"/>
      <c r="HDJ3" s="51"/>
      <c r="HDK3" s="51"/>
      <c r="HDL3" s="51"/>
      <c r="HDM3" s="51"/>
      <c r="HDN3" s="51"/>
      <c r="HDO3" s="51"/>
      <c r="HDP3" s="51"/>
      <c r="HDQ3" s="51"/>
      <c r="HDR3" s="51"/>
      <c r="HDS3" s="51"/>
      <c r="HDT3" s="51"/>
      <c r="HDU3" s="51"/>
      <c r="HDV3" s="51"/>
      <c r="HDW3" s="51"/>
      <c r="HDX3" s="51"/>
      <c r="HDY3" s="51"/>
      <c r="HDZ3" s="51"/>
      <c r="HEA3" s="51"/>
      <c r="HEB3" s="51"/>
      <c r="HEC3" s="51"/>
      <c r="HED3" s="51"/>
      <c r="HEE3" s="51"/>
      <c r="HEF3" s="51"/>
      <c r="HEG3" s="51"/>
      <c r="HEH3" s="51"/>
      <c r="HEI3" s="51"/>
      <c r="HEJ3" s="51"/>
      <c r="HEK3" s="51"/>
      <c r="HEL3" s="51"/>
      <c r="HEM3" s="51"/>
      <c r="HEN3" s="51"/>
      <c r="HEO3" s="51"/>
      <c r="HEP3" s="51"/>
      <c r="HEQ3" s="51"/>
      <c r="HER3" s="51"/>
      <c r="HES3" s="51"/>
      <c r="HET3" s="51"/>
      <c r="HEU3" s="51"/>
      <c r="HEV3" s="51"/>
      <c r="HEW3" s="51"/>
      <c r="HEX3" s="51"/>
      <c r="HEY3" s="51"/>
      <c r="HEZ3" s="51"/>
      <c r="HFA3" s="51"/>
      <c r="HFB3" s="51"/>
      <c r="HFC3" s="51"/>
      <c r="HFD3" s="51"/>
      <c r="HFE3" s="51"/>
      <c r="HFF3" s="51"/>
      <c r="HFG3" s="51"/>
      <c r="HFH3" s="51"/>
      <c r="HFI3" s="51"/>
      <c r="HFJ3" s="51"/>
      <c r="HFK3" s="51"/>
      <c r="HFL3" s="51"/>
      <c r="HFM3" s="51"/>
      <c r="HFN3" s="51"/>
      <c r="HFO3" s="51"/>
      <c r="HFP3" s="51"/>
      <c r="HFQ3" s="51"/>
      <c r="HFR3" s="51"/>
      <c r="HFS3" s="51"/>
      <c r="HFT3" s="51"/>
      <c r="HFU3" s="51"/>
      <c r="HFV3" s="51"/>
      <c r="HFW3" s="51"/>
      <c r="HFX3" s="51"/>
      <c r="HFY3" s="51"/>
      <c r="HFZ3" s="51"/>
      <c r="HGA3" s="51"/>
      <c r="HGB3" s="51"/>
      <c r="HGC3" s="51"/>
      <c r="HGD3" s="51"/>
      <c r="HGE3" s="51"/>
      <c r="HGF3" s="51"/>
      <c r="HGG3" s="51"/>
      <c r="HGH3" s="51"/>
      <c r="HGI3" s="51"/>
      <c r="HGJ3" s="51"/>
      <c r="HGK3" s="51"/>
      <c r="HGL3" s="51"/>
      <c r="HGM3" s="51"/>
      <c r="HGN3" s="51"/>
      <c r="HGO3" s="51"/>
      <c r="HGP3" s="51"/>
      <c r="HGQ3" s="51"/>
      <c r="HGR3" s="51"/>
      <c r="HGS3" s="51"/>
      <c r="HGT3" s="51"/>
      <c r="HGU3" s="51"/>
      <c r="HGV3" s="51"/>
      <c r="HGW3" s="51"/>
      <c r="HGX3" s="51"/>
      <c r="HGY3" s="51"/>
      <c r="HGZ3" s="51"/>
      <c r="HHA3" s="51"/>
      <c r="HHB3" s="51"/>
      <c r="HHC3" s="51"/>
      <c r="HHD3" s="51"/>
      <c r="HHE3" s="51"/>
      <c r="HHF3" s="51"/>
      <c r="HHG3" s="51"/>
      <c r="HHH3" s="51"/>
      <c r="HHI3" s="51"/>
      <c r="HHJ3" s="51"/>
      <c r="HHK3" s="51"/>
      <c r="HHL3" s="51"/>
      <c r="HHM3" s="51"/>
      <c r="HHN3" s="51"/>
      <c r="HHO3" s="51"/>
      <c r="HHP3" s="51"/>
      <c r="HHQ3" s="51"/>
      <c r="HHR3" s="51"/>
      <c r="HHS3" s="51"/>
      <c r="HHT3" s="51"/>
      <c r="HHU3" s="51"/>
      <c r="HHV3" s="51"/>
      <c r="HHW3" s="51"/>
      <c r="HHX3" s="51"/>
      <c r="HHY3" s="51"/>
      <c r="HHZ3" s="51"/>
      <c r="HIA3" s="51"/>
      <c r="HIB3" s="51"/>
      <c r="HIC3" s="51"/>
      <c r="HID3" s="51"/>
      <c r="HIE3" s="51"/>
      <c r="HIF3" s="51"/>
      <c r="HIG3" s="51"/>
      <c r="HIH3" s="51"/>
      <c r="HII3" s="51"/>
      <c r="HIJ3" s="51"/>
      <c r="HIK3" s="51"/>
      <c r="HIL3" s="51"/>
      <c r="HIM3" s="51"/>
      <c r="HIN3" s="51"/>
      <c r="HIO3" s="51"/>
      <c r="HIP3" s="51"/>
      <c r="HIQ3" s="51"/>
      <c r="HIR3" s="51"/>
      <c r="HIS3" s="51"/>
      <c r="HIT3" s="51"/>
      <c r="HIU3" s="51"/>
      <c r="HIV3" s="51"/>
      <c r="HIW3" s="51"/>
      <c r="HIX3" s="51"/>
      <c r="HIY3" s="51"/>
      <c r="HIZ3" s="51"/>
      <c r="HJA3" s="51"/>
      <c r="HJB3" s="51"/>
      <c r="HJC3" s="51"/>
      <c r="HJD3" s="51"/>
      <c r="HJE3" s="51"/>
      <c r="HJF3" s="51"/>
      <c r="HJG3" s="51"/>
      <c r="HJH3" s="51"/>
      <c r="HJI3" s="51"/>
      <c r="HJJ3" s="51"/>
      <c r="HJK3" s="51"/>
      <c r="HJL3" s="51"/>
      <c r="HJM3" s="51"/>
      <c r="HJN3" s="51"/>
      <c r="HJO3" s="51"/>
      <c r="HJP3" s="51"/>
      <c r="HJQ3" s="51"/>
      <c r="HJR3" s="51"/>
      <c r="HJS3" s="51"/>
      <c r="HJT3" s="51"/>
      <c r="HJU3" s="51"/>
      <c r="HJV3" s="51"/>
      <c r="HJW3" s="51"/>
      <c r="HJX3" s="51"/>
      <c r="HJY3" s="51"/>
      <c r="HJZ3" s="51"/>
      <c r="HKA3" s="51"/>
      <c r="HKB3" s="51"/>
      <c r="HKC3" s="51"/>
      <c r="HKD3" s="51"/>
      <c r="HKE3" s="51"/>
      <c r="HKF3" s="51"/>
      <c r="HKG3" s="51"/>
      <c r="HKH3" s="51"/>
      <c r="HKI3" s="51"/>
      <c r="HKJ3" s="51"/>
      <c r="HKK3" s="51"/>
      <c r="HKL3" s="51"/>
      <c r="HKM3" s="51"/>
      <c r="HKN3" s="51"/>
      <c r="HKO3" s="51"/>
      <c r="HKP3" s="51"/>
      <c r="HKQ3" s="51"/>
      <c r="HKR3" s="51"/>
      <c r="HKS3" s="51"/>
      <c r="HKT3" s="51"/>
      <c r="HKU3" s="51"/>
      <c r="HKV3" s="51"/>
      <c r="HKW3" s="51"/>
      <c r="HKX3" s="51"/>
      <c r="HKY3" s="51"/>
      <c r="HKZ3" s="51"/>
      <c r="HLA3" s="51"/>
      <c r="HLB3" s="51"/>
      <c r="HLC3" s="51"/>
      <c r="HLD3" s="51"/>
      <c r="HLE3" s="51"/>
      <c r="HLF3" s="51"/>
      <c r="HLG3" s="51"/>
      <c r="HLH3" s="51"/>
      <c r="HLI3" s="51"/>
      <c r="HLJ3" s="51"/>
      <c r="HLK3" s="51"/>
      <c r="HLL3" s="51"/>
      <c r="HLM3" s="51"/>
      <c r="HLN3" s="51"/>
      <c r="HLO3" s="51"/>
      <c r="HLP3" s="51"/>
      <c r="HLQ3" s="51"/>
      <c r="HLR3" s="51"/>
      <c r="HLS3" s="51"/>
      <c r="HLT3" s="51"/>
      <c r="HLU3" s="51"/>
      <c r="HLV3" s="51"/>
      <c r="HLW3" s="51"/>
      <c r="HLX3" s="51"/>
      <c r="HLY3" s="51"/>
      <c r="HLZ3" s="51"/>
      <c r="HMA3" s="51"/>
      <c r="HMB3" s="51"/>
      <c r="HMC3" s="51"/>
      <c r="HMD3" s="51"/>
      <c r="HME3" s="51"/>
      <c r="HMF3" s="51"/>
      <c r="HMG3" s="51"/>
      <c r="HMH3" s="51"/>
      <c r="HMI3" s="51"/>
      <c r="HMJ3" s="51"/>
      <c r="HMK3" s="51"/>
      <c r="HML3" s="51"/>
      <c r="HMM3" s="51"/>
      <c r="HMN3" s="51"/>
      <c r="HMO3" s="51"/>
      <c r="HMP3" s="51"/>
      <c r="HMQ3" s="51"/>
      <c r="HMR3" s="51"/>
      <c r="HMS3" s="51"/>
      <c r="HMT3" s="51"/>
      <c r="HMU3" s="51"/>
      <c r="HMV3" s="51"/>
      <c r="HMW3" s="51"/>
      <c r="HMX3" s="51"/>
      <c r="HMY3" s="51"/>
      <c r="HMZ3" s="51"/>
      <c r="HNA3" s="51"/>
      <c r="HNB3" s="51"/>
      <c r="HNC3" s="51"/>
      <c r="HND3" s="51"/>
      <c r="HNE3" s="51"/>
      <c r="HNF3" s="51"/>
      <c r="HNG3" s="51"/>
      <c r="HNH3" s="51"/>
      <c r="HNI3" s="51"/>
      <c r="HNJ3" s="51"/>
      <c r="HNK3" s="51"/>
      <c r="HNL3" s="51"/>
      <c r="HNM3" s="51"/>
      <c r="HNN3" s="51"/>
      <c r="HNO3" s="51"/>
      <c r="HNP3" s="51"/>
      <c r="HNQ3" s="51"/>
      <c r="HNR3" s="51"/>
      <c r="HNS3" s="51"/>
      <c r="HNT3" s="51"/>
      <c r="HNU3" s="51"/>
      <c r="HNV3" s="51"/>
      <c r="HNW3" s="51"/>
      <c r="HNX3" s="51"/>
      <c r="HNY3" s="51"/>
      <c r="HNZ3" s="51"/>
      <c r="HOA3" s="51"/>
      <c r="HOB3" s="51"/>
      <c r="HOC3" s="51"/>
      <c r="HOD3" s="51"/>
      <c r="HOE3" s="51"/>
      <c r="HOF3" s="51"/>
      <c r="HOG3" s="51"/>
      <c r="HOH3" s="51"/>
      <c r="HOI3" s="51"/>
      <c r="HOJ3" s="51"/>
      <c r="HOK3" s="51"/>
      <c r="HOL3" s="51"/>
      <c r="HOM3" s="51"/>
      <c r="HON3" s="51"/>
      <c r="HOO3" s="51"/>
      <c r="HOP3" s="51"/>
      <c r="HOQ3" s="51"/>
      <c r="HOR3" s="51"/>
      <c r="HOS3" s="51"/>
      <c r="HOT3" s="51"/>
      <c r="HOU3" s="51"/>
      <c r="HOV3" s="51"/>
      <c r="HOW3" s="51"/>
      <c r="HOX3" s="51"/>
      <c r="HOY3" s="51"/>
      <c r="HOZ3" s="51"/>
      <c r="HPA3" s="51"/>
      <c r="HPB3" s="51"/>
      <c r="HPC3" s="51"/>
      <c r="HPD3" s="51"/>
      <c r="HPE3" s="51"/>
      <c r="HPF3" s="51"/>
      <c r="HPG3" s="51"/>
      <c r="HPH3" s="51"/>
      <c r="HPI3" s="51"/>
      <c r="HPJ3" s="51"/>
      <c r="HPK3" s="51"/>
      <c r="HPL3" s="51"/>
      <c r="HPM3" s="51"/>
      <c r="HPN3" s="51"/>
      <c r="HPO3" s="51"/>
      <c r="HPP3" s="51"/>
      <c r="HPQ3" s="51"/>
      <c r="HPR3" s="51"/>
      <c r="HPS3" s="51"/>
      <c r="HPT3" s="51"/>
      <c r="HPU3" s="51"/>
      <c r="HPV3" s="51"/>
      <c r="HPW3" s="51"/>
      <c r="HPX3" s="51"/>
      <c r="HPY3" s="51"/>
      <c r="HPZ3" s="51"/>
      <c r="HQA3" s="51"/>
      <c r="HQB3" s="51"/>
      <c r="HQC3" s="51"/>
      <c r="HQD3" s="51"/>
      <c r="HQE3" s="51"/>
      <c r="HQF3" s="51"/>
      <c r="HQG3" s="51"/>
      <c r="HQH3" s="51"/>
      <c r="HQI3" s="51"/>
      <c r="HQJ3" s="51"/>
      <c r="HQK3" s="51"/>
      <c r="HQL3" s="51"/>
      <c r="HQM3" s="51"/>
      <c r="HQN3" s="51"/>
      <c r="HQO3" s="51"/>
      <c r="HQP3" s="51"/>
      <c r="HQQ3" s="51"/>
      <c r="HQR3" s="51"/>
      <c r="HQS3" s="51"/>
      <c r="HQT3" s="51"/>
      <c r="HQU3" s="51"/>
      <c r="HQV3" s="51"/>
      <c r="HQW3" s="51"/>
      <c r="HQX3" s="51"/>
      <c r="HQY3" s="51"/>
      <c r="HQZ3" s="51"/>
      <c r="HRA3" s="51"/>
      <c r="HRB3" s="51"/>
      <c r="HRC3" s="51"/>
      <c r="HRD3" s="51"/>
      <c r="HRE3" s="51"/>
      <c r="HRF3" s="51"/>
      <c r="HRG3" s="51"/>
      <c r="HRH3" s="51"/>
      <c r="HRI3" s="51"/>
      <c r="HRJ3" s="51"/>
      <c r="HRK3" s="51"/>
      <c r="HRL3" s="51"/>
      <c r="HRM3" s="51"/>
      <c r="HRN3" s="51"/>
      <c r="HRO3" s="51"/>
      <c r="HRP3" s="51"/>
      <c r="HRQ3" s="51"/>
      <c r="HRR3" s="51"/>
      <c r="HRS3" s="51"/>
      <c r="HRT3" s="51"/>
      <c r="HRU3" s="51"/>
      <c r="HRV3" s="51"/>
      <c r="HRW3" s="51"/>
      <c r="HRX3" s="51"/>
      <c r="HRY3" s="51"/>
      <c r="HRZ3" s="51"/>
      <c r="HSA3" s="51"/>
      <c r="HSB3" s="51"/>
      <c r="HSC3" s="51"/>
      <c r="HSD3" s="51"/>
      <c r="HSE3" s="51"/>
      <c r="HSF3" s="51"/>
      <c r="HSG3" s="51"/>
      <c r="HSH3" s="51"/>
      <c r="HSI3" s="51"/>
      <c r="HSJ3" s="51"/>
      <c r="HSK3" s="51"/>
      <c r="HSL3" s="51"/>
      <c r="HSM3" s="51"/>
      <c r="HSN3" s="51"/>
      <c r="HSO3" s="51"/>
      <c r="HSP3" s="51"/>
      <c r="HSQ3" s="51"/>
      <c r="HSR3" s="51"/>
      <c r="HSS3" s="51"/>
      <c r="HST3" s="51"/>
      <c r="HSU3" s="51"/>
      <c r="HSV3" s="51"/>
      <c r="HSW3" s="51"/>
      <c r="HSX3" s="51"/>
      <c r="HSY3" s="51"/>
      <c r="HSZ3" s="51"/>
      <c r="HTA3" s="51"/>
      <c r="HTB3" s="51"/>
      <c r="HTC3" s="51"/>
      <c r="HTD3" s="51"/>
      <c r="HTE3" s="51"/>
      <c r="HTF3" s="51"/>
      <c r="HTG3" s="51"/>
      <c r="HTH3" s="51"/>
      <c r="HTI3" s="51"/>
      <c r="HTJ3" s="51"/>
      <c r="HTK3" s="51"/>
      <c r="HTL3" s="51"/>
      <c r="HTM3" s="51"/>
      <c r="HTN3" s="51"/>
      <c r="HTO3" s="51"/>
      <c r="HTP3" s="51"/>
      <c r="HTQ3" s="51"/>
      <c r="HTR3" s="51"/>
      <c r="HTS3" s="51"/>
      <c r="HTT3" s="51"/>
      <c r="HTU3" s="51"/>
      <c r="HTV3" s="51"/>
      <c r="HTW3" s="51"/>
      <c r="HTX3" s="51"/>
      <c r="HTY3" s="51"/>
      <c r="HTZ3" s="51"/>
      <c r="HUA3" s="51"/>
      <c r="HUB3" s="51"/>
      <c r="HUC3" s="51"/>
      <c r="HUD3" s="51"/>
      <c r="HUE3" s="51"/>
      <c r="HUF3" s="51"/>
      <c r="HUG3" s="51"/>
      <c r="HUH3" s="51"/>
      <c r="HUI3" s="51"/>
      <c r="HUJ3" s="51"/>
      <c r="HUK3" s="51"/>
      <c r="HUL3" s="51"/>
      <c r="HUM3" s="51"/>
      <c r="HUN3" s="51"/>
      <c r="HUO3" s="51"/>
      <c r="HUP3" s="51"/>
      <c r="HUQ3" s="51"/>
      <c r="HUR3" s="51"/>
      <c r="HUS3" s="51"/>
      <c r="HUT3" s="51"/>
      <c r="HUU3" s="51"/>
      <c r="HUV3" s="51"/>
      <c r="HUW3" s="51"/>
      <c r="HUX3" s="51"/>
      <c r="HUY3" s="51"/>
      <c r="HUZ3" s="51"/>
      <c r="HVA3" s="51"/>
      <c r="HVB3" s="51"/>
      <c r="HVC3" s="51"/>
      <c r="HVD3" s="51"/>
      <c r="HVE3" s="51"/>
      <c r="HVF3" s="51"/>
      <c r="HVG3" s="51"/>
      <c r="HVH3" s="51"/>
      <c r="HVI3" s="51"/>
      <c r="HVJ3" s="51"/>
      <c r="HVK3" s="51"/>
      <c r="HVL3" s="51"/>
      <c r="HVM3" s="51"/>
      <c r="HVN3" s="51"/>
      <c r="HVO3" s="51"/>
      <c r="HVP3" s="51"/>
      <c r="HVQ3" s="51"/>
      <c r="HVR3" s="51"/>
      <c r="HVS3" s="51"/>
      <c r="HVT3" s="51"/>
      <c r="HVU3" s="51"/>
      <c r="HVV3" s="51"/>
      <c r="HVW3" s="51"/>
      <c r="HVX3" s="51"/>
      <c r="HVY3" s="51"/>
      <c r="HVZ3" s="51"/>
      <c r="HWA3" s="51"/>
      <c r="HWB3" s="51"/>
      <c r="HWC3" s="51"/>
      <c r="HWD3" s="51"/>
      <c r="HWE3" s="51"/>
      <c r="HWF3" s="51"/>
      <c r="HWG3" s="51"/>
      <c r="HWH3" s="51"/>
      <c r="HWI3" s="51"/>
      <c r="HWJ3" s="51"/>
      <c r="HWK3" s="51"/>
      <c r="HWL3" s="51"/>
      <c r="HWM3" s="51"/>
      <c r="HWN3" s="51"/>
      <c r="HWO3" s="51"/>
      <c r="HWP3" s="51"/>
      <c r="HWQ3" s="51"/>
      <c r="HWR3" s="51"/>
      <c r="HWS3" s="51"/>
      <c r="HWT3" s="51"/>
      <c r="HWU3" s="51"/>
      <c r="HWV3" s="51"/>
      <c r="HWW3" s="51"/>
      <c r="HWX3" s="51"/>
      <c r="HWY3" s="51"/>
      <c r="HWZ3" s="51"/>
      <c r="HXA3" s="51"/>
      <c r="HXB3" s="51"/>
      <c r="HXC3" s="51"/>
      <c r="HXD3" s="51"/>
      <c r="HXE3" s="51"/>
      <c r="HXF3" s="51"/>
      <c r="HXG3" s="51"/>
      <c r="HXH3" s="51"/>
      <c r="HXI3" s="51"/>
      <c r="HXJ3" s="51"/>
      <c r="HXK3" s="51"/>
      <c r="HXL3" s="51"/>
      <c r="HXM3" s="51"/>
      <c r="HXN3" s="51"/>
      <c r="HXO3" s="51"/>
      <c r="HXP3" s="51"/>
      <c r="HXQ3" s="51"/>
      <c r="HXR3" s="51"/>
      <c r="HXS3" s="51"/>
      <c r="HXT3" s="51"/>
      <c r="HXU3" s="51"/>
      <c r="HXV3" s="51"/>
      <c r="HXW3" s="51"/>
      <c r="HXX3" s="51"/>
      <c r="HXY3" s="51"/>
      <c r="HXZ3" s="51"/>
      <c r="HYA3" s="51"/>
      <c r="HYB3" s="51"/>
      <c r="HYC3" s="51"/>
      <c r="HYD3" s="51"/>
      <c r="HYE3" s="51"/>
      <c r="HYF3" s="51"/>
      <c r="HYG3" s="51"/>
      <c r="HYH3" s="51"/>
      <c r="HYI3" s="51"/>
      <c r="HYJ3" s="51"/>
      <c r="HYK3" s="51"/>
      <c r="HYL3" s="51"/>
      <c r="HYM3" s="51"/>
      <c r="HYN3" s="51"/>
      <c r="HYO3" s="51"/>
      <c r="HYP3" s="51"/>
      <c r="HYQ3" s="51"/>
      <c r="HYR3" s="51"/>
      <c r="HYS3" s="51"/>
      <c r="HYT3" s="51"/>
      <c r="HYU3" s="51"/>
      <c r="HYV3" s="51"/>
      <c r="HYW3" s="51"/>
      <c r="HYX3" s="51"/>
      <c r="HYY3" s="51"/>
      <c r="HYZ3" s="51"/>
      <c r="HZA3" s="51"/>
      <c r="HZB3" s="51"/>
      <c r="HZC3" s="51"/>
      <c r="HZD3" s="51"/>
      <c r="HZE3" s="51"/>
      <c r="HZF3" s="51"/>
      <c r="HZG3" s="51"/>
      <c r="HZH3" s="51"/>
      <c r="HZI3" s="51"/>
      <c r="HZJ3" s="51"/>
      <c r="HZK3" s="51"/>
      <c r="HZL3" s="51"/>
      <c r="HZM3" s="51"/>
      <c r="HZN3" s="51"/>
      <c r="HZO3" s="51"/>
      <c r="HZP3" s="51"/>
      <c r="HZQ3" s="51"/>
      <c r="HZR3" s="51"/>
      <c r="HZS3" s="51"/>
      <c r="HZT3" s="51"/>
      <c r="HZU3" s="51"/>
      <c r="HZV3" s="51"/>
      <c r="HZW3" s="51"/>
      <c r="HZX3" s="51"/>
      <c r="HZY3" s="51"/>
      <c r="HZZ3" s="51"/>
      <c r="IAA3" s="51"/>
      <c r="IAB3" s="51"/>
      <c r="IAC3" s="51"/>
      <c r="IAD3" s="51"/>
      <c r="IAE3" s="51"/>
      <c r="IAF3" s="51"/>
      <c r="IAG3" s="51"/>
      <c r="IAH3" s="51"/>
      <c r="IAI3" s="51"/>
      <c r="IAJ3" s="51"/>
      <c r="IAK3" s="51"/>
      <c r="IAL3" s="51"/>
      <c r="IAM3" s="51"/>
      <c r="IAN3" s="51"/>
      <c r="IAO3" s="51"/>
      <c r="IAP3" s="51"/>
      <c r="IAQ3" s="51"/>
      <c r="IAR3" s="51"/>
      <c r="IAS3" s="51"/>
      <c r="IAT3" s="51"/>
      <c r="IAU3" s="51"/>
      <c r="IAV3" s="51"/>
      <c r="IAW3" s="51"/>
      <c r="IAX3" s="51"/>
      <c r="IAY3" s="51"/>
      <c r="IAZ3" s="51"/>
      <c r="IBA3" s="51"/>
      <c r="IBB3" s="51"/>
      <c r="IBC3" s="51"/>
      <c r="IBD3" s="51"/>
      <c r="IBE3" s="51"/>
      <c r="IBF3" s="51"/>
      <c r="IBG3" s="51"/>
      <c r="IBH3" s="51"/>
      <c r="IBI3" s="51"/>
      <c r="IBJ3" s="51"/>
      <c r="IBK3" s="51"/>
      <c r="IBL3" s="51"/>
      <c r="IBM3" s="51"/>
      <c r="IBN3" s="51"/>
      <c r="IBO3" s="51"/>
      <c r="IBP3" s="51"/>
      <c r="IBQ3" s="51"/>
      <c r="IBR3" s="51"/>
      <c r="IBS3" s="51"/>
      <c r="IBT3" s="51"/>
      <c r="IBU3" s="51"/>
      <c r="IBV3" s="51"/>
      <c r="IBW3" s="51"/>
      <c r="IBX3" s="51"/>
      <c r="IBY3" s="51"/>
      <c r="IBZ3" s="51"/>
      <c r="ICA3" s="51"/>
      <c r="ICB3" s="51"/>
      <c r="ICC3" s="51"/>
      <c r="ICD3" s="51"/>
      <c r="ICE3" s="51"/>
      <c r="ICF3" s="51"/>
      <c r="ICG3" s="51"/>
      <c r="ICH3" s="51"/>
      <c r="ICI3" s="51"/>
      <c r="ICJ3" s="51"/>
      <c r="ICK3" s="51"/>
      <c r="ICL3" s="51"/>
      <c r="ICM3" s="51"/>
      <c r="ICN3" s="51"/>
      <c r="ICO3" s="51"/>
      <c r="ICP3" s="51"/>
      <c r="ICQ3" s="51"/>
      <c r="ICR3" s="51"/>
      <c r="ICS3" s="51"/>
      <c r="ICT3" s="51"/>
      <c r="ICU3" s="51"/>
      <c r="ICV3" s="51"/>
      <c r="ICW3" s="51"/>
      <c r="ICX3" s="51"/>
      <c r="ICY3" s="51"/>
      <c r="ICZ3" s="51"/>
      <c r="IDA3" s="51"/>
      <c r="IDB3" s="51"/>
      <c r="IDC3" s="51"/>
      <c r="IDD3" s="51"/>
      <c r="IDE3" s="51"/>
      <c r="IDF3" s="51"/>
      <c r="IDG3" s="51"/>
      <c r="IDH3" s="51"/>
      <c r="IDI3" s="51"/>
      <c r="IDJ3" s="51"/>
      <c r="IDK3" s="51"/>
      <c r="IDL3" s="51"/>
      <c r="IDM3" s="51"/>
      <c r="IDN3" s="51"/>
      <c r="IDO3" s="51"/>
      <c r="IDP3" s="51"/>
      <c r="IDQ3" s="51"/>
      <c r="IDR3" s="51"/>
      <c r="IDS3" s="51"/>
      <c r="IDT3" s="51"/>
      <c r="IDU3" s="51"/>
      <c r="IDV3" s="51"/>
      <c r="IDW3" s="51"/>
      <c r="IDX3" s="51"/>
      <c r="IDY3" s="51"/>
      <c r="IDZ3" s="51"/>
      <c r="IEA3" s="51"/>
      <c r="IEB3" s="51"/>
      <c r="IEC3" s="51"/>
      <c r="IED3" s="51"/>
      <c r="IEE3" s="51"/>
      <c r="IEF3" s="51"/>
      <c r="IEG3" s="51"/>
      <c r="IEH3" s="51"/>
      <c r="IEI3" s="51"/>
      <c r="IEJ3" s="51"/>
      <c r="IEK3" s="51"/>
      <c r="IEL3" s="51"/>
      <c r="IEM3" s="51"/>
      <c r="IEN3" s="51"/>
      <c r="IEO3" s="51"/>
      <c r="IEP3" s="51"/>
      <c r="IEQ3" s="51"/>
      <c r="IER3" s="51"/>
      <c r="IES3" s="51"/>
      <c r="IET3" s="51"/>
      <c r="IEU3" s="51"/>
      <c r="IEV3" s="51"/>
      <c r="IEW3" s="51"/>
      <c r="IEX3" s="51"/>
      <c r="IEY3" s="51"/>
      <c r="IEZ3" s="51"/>
      <c r="IFA3" s="51"/>
      <c r="IFB3" s="51"/>
      <c r="IFC3" s="51"/>
      <c r="IFD3" s="51"/>
      <c r="IFE3" s="51"/>
      <c r="IFF3" s="51"/>
      <c r="IFG3" s="51"/>
      <c r="IFH3" s="51"/>
      <c r="IFI3" s="51"/>
      <c r="IFJ3" s="51"/>
      <c r="IFK3" s="51"/>
      <c r="IFL3" s="51"/>
      <c r="IFM3" s="51"/>
      <c r="IFN3" s="51"/>
      <c r="IFO3" s="51"/>
      <c r="IFP3" s="51"/>
      <c r="IFQ3" s="51"/>
      <c r="IFR3" s="51"/>
      <c r="IFS3" s="51"/>
      <c r="IFT3" s="51"/>
      <c r="IFU3" s="51"/>
      <c r="IFV3" s="51"/>
      <c r="IFW3" s="51"/>
      <c r="IFX3" s="51"/>
      <c r="IFY3" s="51"/>
      <c r="IFZ3" s="51"/>
      <c r="IGA3" s="51"/>
      <c r="IGB3" s="51"/>
      <c r="IGC3" s="51"/>
      <c r="IGD3" s="51"/>
      <c r="IGE3" s="51"/>
      <c r="IGF3" s="51"/>
      <c r="IGG3" s="51"/>
      <c r="IGH3" s="51"/>
      <c r="IGI3" s="51"/>
      <c r="IGJ3" s="51"/>
      <c r="IGK3" s="51"/>
      <c r="IGL3" s="51"/>
      <c r="IGM3" s="51"/>
      <c r="IGN3" s="51"/>
      <c r="IGO3" s="51"/>
      <c r="IGP3" s="51"/>
      <c r="IGQ3" s="51"/>
      <c r="IGR3" s="51"/>
      <c r="IGS3" s="51"/>
      <c r="IGT3" s="51"/>
      <c r="IGU3" s="51"/>
      <c r="IGV3" s="51"/>
      <c r="IGW3" s="51"/>
      <c r="IGX3" s="51"/>
      <c r="IGY3" s="51"/>
      <c r="IGZ3" s="51"/>
      <c r="IHA3" s="51"/>
      <c r="IHB3" s="51"/>
      <c r="IHC3" s="51"/>
      <c r="IHD3" s="51"/>
      <c r="IHE3" s="51"/>
      <c r="IHF3" s="51"/>
      <c r="IHG3" s="51"/>
      <c r="IHH3" s="51"/>
      <c r="IHI3" s="51"/>
      <c r="IHJ3" s="51"/>
      <c r="IHK3" s="51"/>
      <c r="IHL3" s="51"/>
      <c r="IHM3" s="51"/>
      <c r="IHN3" s="51"/>
      <c r="IHO3" s="51"/>
      <c r="IHP3" s="51"/>
      <c r="IHQ3" s="51"/>
      <c r="IHR3" s="51"/>
      <c r="IHS3" s="51"/>
      <c r="IHT3" s="51"/>
      <c r="IHU3" s="51"/>
      <c r="IHV3" s="51"/>
      <c r="IHW3" s="51"/>
      <c r="IHX3" s="51"/>
      <c r="IHY3" s="51"/>
      <c r="IHZ3" s="51"/>
      <c r="IIA3" s="51"/>
      <c r="IIB3" s="51"/>
      <c r="IIC3" s="51"/>
      <c r="IID3" s="51"/>
      <c r="IIE3" s="51"/>
      <c r="IIF3" s="51"/>
      <c r="IIG3" s="51"/>
      <c r="IIH3" s="51"/>
      <c r="III3" s="51"/>
      <c r="IIJ3" s="51"/>
      <c r="IIK3" s="51"/>
      <c r="IIL3" s="51"/>
      <c r="IIM3" s="51"/>
      <c r="IIN3" s="51"/>
      <c r="IIO3" s="51"/>
      <c r="IIP3" s="51"/>
      <c r="IIQ3" s="51"/>
      <c r="IIR3" s="51"/>
      <c r="IIS3" s="51"/>
      <c r="IIT3" s="51"/>
      <c r="IIU3" s="51"/>
      <c r="IIV3" s="51"/>
      <c r="IIW3" s="51"/>
      <c r="IIX3" s="51"/>
      <c r="IIY3" s="51"/>
      <c r="IIZ3" s="51"/>
      <c r="IJA3" s="51"/>
      <c r="IJB3" s="51"/>
      <c r="IJC3" s="51"/>
      <c r="IJD3" s="51"/>
      <c r="IJE3" s="51"/>
      <c r="IJF3" s="51"/>
      <c r="IJG3" s="51"/>
      <c r="IJH3" s="51"/>
      <c r="IJI3" s="51"/>
      <c r="IJJ3" s="51"/>
      <c r="IJK3" s="51"/>
      <c r="IJL3" s="51"/>
      <c r="IJM3" s="51"/>
      <c r="IJN3" s="51"/>
      <c r="IJO3" s="51"/>
      <c r="IJP3" s="51"/>
      <c r="IJQ3" s="51"/>
      <c r="IJR3" s="51"/>
      <c r="IJS3" s="51"/>
      <c r="IJT3" s="51"/>
      <c r="IJU3" s="51"/>
      <c r="IJV3" s="51"/>
      <c r="IJW3" s="51"/>
      <c r="IJX3" s="51"/>
      <c r="IJY3" s="51"/>
      <c r="IJZ3" s="51"/>
      <c r="IKA3" s="51"/>
      <c r="IKB3" s="51"/>
      <c r="IKC3" s="51"/>
      <c r="IKD3" s="51"/>
      <c r="IKE3" s="51"/>
      <c r="IKF3" s="51"/>
      <c r="IKG3" s="51"/>
      <c r="IKH3" s="51"/>
      <c r="IKI3" s="51"/>
      <c r="IKJ3" s="51"/>
      <c r="IKK3" s="51"/>
      <c r="IKL3" s="51"/>
      <c r="IKM3" s="51"/>
      <c r="IKN3" s="51"/>
      <c r="IKO3" s="51"/>
      <c r="IKP3" s="51"/>
      <c r="IKQ3" s="51"/>
      <c r="IKR3" s="51"/>
      <c r="IKS3" s="51"/>
      <c r="IKT3" s="51"/>
      <c r="IKU3" s="51"/>
      <c r="IKV3" s="51"/>
      <c r="IKW3" s="51"/>
      <c r="IKX3" s="51"/>
      <c r="IKY3" s="51"/>
      <c r="IKZ3" s="51"/>
      <c r="ILA3" s="51"/>
      <c r="ILB3" s="51"/>
      <c r="ILC3" s="51"/>
      <c r="ILD3" s="51"/>
      <c r="ILE3" s="51"/>
      <c r="ILF3" s="51"/>
      <c r="ILG3" s="51"/>
      <c r="ILH3" s="51"/>
      <c r="ILI3" s="51"/>
      <c r="ILJ3" s="51"/>
      <c r="ILK3" s="51"/>
      <c r="ILL3" s="51"/>
      <c r="ILM3" s="51"/>
      <c r="ILN3" s="51"/>
      <c r="ILO3" s="51"/>
      <c r="ILP3" s="51"/>
      <c r="ILQ3" s="51"/>
      <c r="ILR3" s="51"/>
      <c r="ILS3" s="51"/>
      <c r="ILT3" s="51"/>
      <c r="ILU3" s="51"/>
      <c r="ILV3" s="51"/>
      <c r="ILW3" s="51"/>
      <c r="ILX3" s="51"/>
      <c r="ILY3" s="51"/>
      <c r="ILZ3" s="51"/>
      <c r="IMA3" s="51"/>
      <c r="IMB3" s="51"/>
      <c r="IMC3" s="51"/>
      <c r="IMD3" s="51"/>
      <c r="IME3" s="51"/>
      <c r="IMF3" s="51"/>
      <c r="IMG3" s="51"/>
      <c r="IMH3" s="51"/>
      <c r="IMI3" s="51"/>
      <c r="IMJ3" s="51"/>
      <c r="IMK3" s="51"/>
      <c r="IML3" s="51"/>
      <c r="IMM3" s="51"/>
      <c r="IMN3" s="51"/>
      <c r="IMO3" s="51"/>
      <c r="IMP3" s="51"/>
      <c r="IMQ3" s="51"/>
      <c r="IMR3" s="51"/>
      <c r="IMS3" s="51"/>
      <c r="IMT3" s="51"/>
      <c r="IMU3" s="51"/>
      <c r="IMV3" s="51"/>
      <c r="IMW3" s="51"/>
      <c r="IMX3" s="51"/>
      <c r="IMY3" s="51"/>
      <c r="IMZ3" s="51"/>
      <c r="INA3" s="51"/>
      <c r="INB3" s="51"/>
      <c r="INC3" s="51"/>
      <c r="IND3" s="51"/>
      <c r="INE3" s="51"/>
      <c r="INF3" s="51"/>
      <c r="ING3" s="51"/>
      <c r="INH3" s="51"/>
      <c r="INI3" s="51"/>
      <c r="INJ3" s="51"/>
      <c r="INK3" s="51"/>
      <c r="INL3" s="51"/>
      <c r="INM3" s="51"/>
      <c r="INN3" s="51"/>
      <c r="INO3" s="51"/>
      <c r="INP3" s="51"/>
      <c r="INQ3" s="51"/>
      <c r="INR3" s="51"/>
      <c r="INS3" s="51"/>
      <c r="INT3" s="51"/>
      <c r="INU3" s="51"/>
      <c r="INV3" s="51"/>
      <c r="INW3" s="51"/>
      <c r="INX3" s="51"/>
      <c r="INY3" s="51"/>
      <c r="INZ3" s="51"/>
      <c r="IOA3" s="51"/>
      <c r="IOB3" s="51"/>
      <c r="IOC3" s="51"/>
      <c r="IOD3" s="51"/>
      <c r="IOE3" s="51"/>
      <c r="IOF3" s="51"/>
      <c r="IOG3" s="51"/>
      <c r="IOH3" s="51"/>
      <c r="IOI3" s="51"/>
      <c r="IOJ3" s="51"/>
      <c r="IOK3" s="51"/>
      <c r="IOL3" s="51"/>
      <c r="IOM3" s="51"/>
      <c r="ION3" s="51"/>
      <c r="IOO3" s="51"/>
      <c r="IOP3" s="51"/>
      <c r="IOQ3" s="51"/>
      <c r="IOR3" s="51"/>
      <c r="IOS3" s="51"/>
      <c r="IOT3" s="51"/>
      <c r="IOU3" s="51"/>
      <c r="IOV3" s="51"/>
      <c r="IOW3" s="51"/>
      <c r="IOX3" s="51"/>
      <c r="IOY3" s="51"/>
      <c r="IOZ3" s="51"/>
      <c r="IPA3" s="51"/>
      <c r="IPB3" s="51"/>
      <c r="IPC3" s="51"/>
      <c r="IPD3" s="51"/>
      <c r="IPE3" s="51"/>
      <c r="IPF3" s="51"/>
      <c r="IPG3" s="51"/>
      <c r="IPH3" s="51"/>
      <c r="IPI3" s="51"/>
      <c r="IPJ3" s="51"/>
      <c r="IPK3" s="51"/>
      <c r="IPL3" s="51"/>
      <c r="IPM3" s="51"/>
      <c r="IPN3" s="51"/>
      <c r="IPO3" s="51"/>
      <c r="IPP3" s="51"/>
      <c r="IPQ3" s="51"/>
      <c r="IPR3" s="51"/>
      <c r="IPS3" s="51"/>
      <c r="IPT3" s="51"/>
      <c r="IPU3" s="51"/>
      <c r="IPV3" s="51"/>
      <c r="IPW3" s="51"/>
      <c r="IPX3" s="51"/>
      <c r="IPY3" s="51"/>
      <c r="IPZ3" s="51"/>
      <c r="IQA3" s="51"/>
      <c r="IQB3" s="51"/>
      <c r="IQC3" s="51"/>
      <c r="IQD3" s="51"/>
      <c r="IQE3" s="51"/>
      <c r="IQF3" s="51"/>
      <c r="IQG3" s="51"/>
      <c r="IQH3" s="51"/>
      <c r="IQI3" s="51"/>
      <c r="IQJ3" s="51"/>
      <c r="IQK3" s="51"/>
      <c r="IQL3" s="51"/>
      <c r="IQM3" s="51"/>
      <c r="IQN3" s="51"/>
      <c r="IQO3" s="51"/>
      <c r="IQP3" s="51"/>
      <c r="IQQ3" s="51"/>
      <c r="IQR3" s="51"/>
      <c r="IQS3" s="51"/>
      <c r="IQT3" s="51"/>
      <c r="IQU3" s="51"/>
      <c r="IQV3" s="51"/>
      <c r="IQW3" s="51"/>
      <c r="IQX3" s="51"/>
      <c r="IQY3" s="51"/>
      <c r="IQZ3" s="51"/>
      <c r="IRA3" s="51"/>
      <c r="IRB3" s="51"/>
      <c r="IRC3" s="51"/>
      <c r="IRD3" s="51"/>
      <c r="IRE3" s="51"/>
      <c r="IRF3" s="51"/>
      <c r="IRG3" s="51"/>
      <c r="IRH3" s="51"/>
      <c r="IRI3" s="51"/>
      <c r="IRJ3" s="51"/>
      <c r="IRK3" s="51"/>
      <c r="IRL3" s="51"/>
      <c r="IRM3" s="51"/>
      <c r="IRN3" s="51"/>
      <c r="IRO3" s="51"/>
      <c r="IRP3" s="51"/>
      <c r="IRQ3" s="51"/>
      <c r="IRR3" s="51"/>
      <c r="IRS3" s="51"/>
      <c r="IRT3" s="51"/>
      <c r="IRU3" s="51"/>
      <c r="IRV3" s="51"/>
      <c r="IRW3" s="51"/>
      <c r="IRX3" s="51"/>
      <c r="IRY3" s="51"/>
      <c r="IRZ3" s="51"/>
      <c r="ISA3" s="51"/>
      <c r="ISB3" s="51"/>
      <c r="ISC3" s="51"/>
      <c r="ISD3" s="51"/>
      <c r="ISE3" s="51"/>
      <c r="ISF3" s="51"/>
      <c r="ISG3" s="51"/>
      <c r="ISH3" s="51"/>
      <c r="ISI3" s="51"/>
      <c r="ISJ3" s="51"/>
      <c r="ISK3" s="51"/>
      <c r="ISL3" s="51"/>
      <c r="ISM3" s="51"/>
      <c r="ISN3" s="51"/>
      <c r="ISO3" s="51"/>
      <c r="ISP3" s="51"/>
      <c r="ISQ3" s="51"/>
      <c r="ISR3" s="51"/>
      <c r="ISS3" s="51"/>
      <c r="IST3" s="51"/>
      <c r="ISU3" s="51"/>
      <c r="ISV3" s="51"/>
      <c r="ISW3" s="51"/>
      <c r="ISX3" s="51"/>
      <c r="ISY3" s="51"/>
      <c r="ISZ3" s="51"/>
      <c r="ITA3" s="51"/>
      <c r="ITB3" s="51"/>
      <c r="ITC3" s="51"/>
      <c r="ITD3" s="51"/>
      <c r="ITE3" s="51"/>
      <c r="ITF3" s="51"/>
      <c r="ITG3" s="51"/>
      <c r="ITH3" s="51"/>
      <c r="ITI3" s="51"/>
      <c r="ITJ3" s="51"/>
      <c r="ITK3" s="51"/>
      <c r="ITL3" s="51"/>
      <c r="ITM3" s="51"/>
      <c r="ITN3" s="51"/>
      <c r="ITO3" s="51"/>
      <c r="ITP3" s="51"/>
      <c r="ITQ3" s="51"/>
      <c r="ITR3" s="51"/>
      <c r="ITS3" s="51"/>
      <c r="ITT3" s="51"/>
      <c r="ITU3" s="51"/>
      <c r="ITV3" s="51"/>
      <c r="ITW3" s="51"/>
      <c r="ITX3" s="51"/>
      <c r="ITY3" s="51"/>
      <c r="ITZ3" s="51"/>
      <c r="IUA3" s="51"/>
      <c r="IUB3" s="51"/>
      <c r="IUC3" s="51"/>
      <c r="IUD3" s="51"/>
      <c r="IUE3" s="51"/>
      <c r="IUF3" s="51"/>
      <c r="IUG3" s="51"/>
      <c r="IUH3" s="51"/>
      <c r="IUI3" s="51"/>
      <c r="IUJ3" s="51"/>
      <c r="IUK3" s="51"/>
      <c r="IUL3" s="51"/>
      <c r="IUM3" s="51"/>
      <c r="IUN3" s="51"/>
      <c r="IUO3" s="51"/>
      <c r="IUP3" s="51"/>
      <c r="IUQ3" s="51"/>
      <c r="IUR3" s="51"/>
      <c r="IUS3" s="51"/>
      <c r="IUT3" s="51"/>
      <c r="IUU3" s="51"/>
      <c r="IUV3" s="51"/>
      <c r="IUW3" s="51"/>
      <c r="IUX3" s="51"/>
      <c r="IUY3" s="51"/>
      <c r="IUZ3" s="51"/>
      <c r="IVA3" s="51"/>
      <c r="IVB3" s="51"/>
      <c r="IVC3" s="51"/>
      <c r="IVD3" s="51"/>
      <c r="IVE3" s="51"/>
      <c r="IVF3" s="51"/>
      <c r="IVG3" s="51"/>
      <c r="IVH3" s="51"/>
      <c r="IVI3" s="51"/>
      <c r="IVJ3" s="51"/>
      <c r="IVK3" s="51"/>
      <c r="IVL3" s="51"/>
      <c r="IVM3" s="51"/>
      <c r="IVN3" s="51"/>
      <c r="IVO3" s="51"/>
      <c r="IVP3" s="51"/>
      <c r="IVQ3" s="51"/>
      <c r="IVR3" s="51"/>
      <c r="IVS3" s="51"/>
      <c r="IVT3" s="51"/>
      <c r="IVU3" s="51"/>
      <c r="IVV3" s="51"/>
      <c r="IVW3" s="51"/>
      <c r="IVX3" s="51"/>
      <c r="IVY3" s="51"/>
      <c r="IVZ3" s="51"/>
      <c r="IWA3" s="51"/>
      <c r="IWB3" s="51"/>
      <c r="IWC3" s="51"/>
      <c r="IWD3" s="51"/>
      <c r="IWE3" s="51"/>
      <c r="IWF3" s="51"/>
      <c r="IWG3" s="51"/>
      <c r="IWH3" s="51"/>
      <c r="IWI3" s="51"/>
      <c r="IWJ3" s="51"/>
      <c r="IWK3" s="51"/>
      <c r="IWL3" s="51"/>
      <c r="IWM3" s="51"/>
      <c r="IWN3" s="51"/>
      <c r="IWO3" s="51"/>
      <c r="IWP3" s="51"/>
      <c r="IWQ3" s="51"/>
      <c r="IWR3" s="51"/>
      <c r="IWS3" s="51"/>
      <c r="IWT3" s="51"/>
      <c r="IWU3" s="51"/>
      <c r="IWV3" s="51"/>
      <c r="IWW3" s="51"/>
      <c r="IWX3" s="51"/>
      <c r="IWY3" s="51"/>
      <c r="IWZ3" s="51"/>
      <c r="IXA3" s="51"/>
      <c r="IXB3" s="51"/>
      <c r="IXC3" s="51"/>
      <c r="IXD3" s="51"/>
      <c r="IXE3" s="51"/>
      <c r="IXF3" s="51"/>
      <c r="IXG3" s="51"/>
      <c r="IXH3" s="51"/>
      <c r="IXI3" s="51"/>
      <c r="IXJ3" s="51"/>
      <c r="IXK3" s="51"/>
      <c r="IXL3" s="51"/>
      <c r="IXM3" s="51"/>
      <c r="IXN3" s="51"/>
      <c r="IXO3" s="51"/>
      <c r="IXP3" s="51"/>
      <c r="IXQ3" s="51"/>
      <c r="IXR3" s="51"/>
      <c r="IXS3" s="51"/>
      <c r="IXT3" s="51"/>
      <c r="IXU3" s="51"/>
      <c r="IXV3" s="51"/>
      <c r="IXW3" s="51"/>
      <c r="IXX3" s="51"/>
      <c r="IXY3" s="51"/>
      <c r="IXZ3" s="51"/>
      <c r="IYA3" s="51"/>
      <c r="IYB3" s="51"/>
      <c r="IYC3" s="51"/>
      <c r="IYD3" s="51"/>
      <c r="IYE3" s="51"/>
      <c r="IYF3" s="51"/>
      <c r="IYG3" s="51"/>
      <c r="IYH3" s="51"/>
      <c r="IYI3" s="51"/>
      <c r="IYJ3" s="51"/>
      <c r="IYK3" s="51"/>
      <c r="IYL3" s="51"/>
      <c r="IYM3" s="51"/>
      <c r="IYN3" s="51"/>
      <c r="IYO3" s="51"/>
      <c r="IYP3" s="51"/>
      <c r="IYQ3" s="51"/>
      <c r="IYR3" s="51"/>
      <c r="IYS3" s="51"/>
      <c r="IYT3" s="51"/>
      <c r="IYU3" s="51"/>
      <c r="IYV3" s="51"/>
      <c r="IYW3" s="51"/>
      <c r="IYX3" s="51"/>
      <c r="IYY3" s="51"/>
      <c r="IYZ3" s="51"/>
      <c r="IZA3" s="51"/>
      <c r="IZB3" s="51"/>
      <c r="IZC3" s="51"/>
      <c r="IZD3" s="51"/>
      <c r="IZE3" s="51"/>
      <c r="IZF3" s="51"/>
      <c r="IZG3" s="51"/>
      <c r="IZH3" s="51"/>
      <c r="IZI3" s="51"/>
      <c r="IZJ3" s="51"/>
      <c r="IZK3" s="51"/>
      <c r="IZL3" s="51"/>
      <c r="IZM3" s="51"/>
      <c r="IZN3" s="51"/>
      <c r="IZO3" s="51"/>
      <c r="IZP3" s="51"/>
      <c r="IZQ3" s="51"/>
      <c r="IZR3" s="51"/>
      <c r="IZS3" s="51"/>
      <c r="IZT3" s="51"/>
      <c r="IZU3" s="51"/>
      <c r="IZV3" s="51"/>
      <c r="IZW3" s="51"/>
      <c r="IZX3" s="51"/>
      <c r="IZY3" s="51"/>
      <c r="IZZ3" s="51"/>
      <c r="JAA3" s="51"/>
      <c r="JAB3" s="51"/>
      <c r="JAC3" s="51"/>
      <c r="JAD3" s="51"/>
      <c r="JAE3" s="51"/>
      <c r="JAF3" s="51"/>
      <c r="JAG3" s="51"/>
      <c r="JAH3" s="51"/>
      <c r="JAI3" s="51"/>
      <c r="JAJ3" s="51"/>
      <c r="JAK3" s="51"/>
      <c r="JAL3" s="51"/>
      <c r="JAM3" s="51"/>
      <c r="JAN3" s="51"/>
      <c r="JAO3" s="51"/>
      <c r="JAP3" s="51"/>
      <c r="JAQ3" s="51"/>
      <c r="JAR3" s="51"/>
      <c r="JAS3" s="51"/>
      <c r="JAT3" s="51"/>
      <c r="JAU3" s="51"/>
      <c r="JAV3" s="51"/>
      <c r="JAW3" s="51"/>
      <c r="JAX3" s="51"/>
      <c r="JAY3" s="51"/>
      <c r="JAZ3" s="51"/>
      <c r="JBA3" s="51"/>
      <c r="JBB3" s="51"/>
      <c r="JBC3" s="51"/>
      <c r="JBD3" s="51"/>
      <c r="JBE3" s="51"/>
      <c r="JBF3" s="51"/>
      <c r="JBG3" s="51"/>
      <c r="JBH3" s="51"/>
      <c r="JBI3" s="51"/>
      <c r="JBJ3" s="51"/>
      <c r="JBK3" s="51"/>
      <c r="JBL3" s="51"/>
      <c r="JBM3" s="51"/>
      <c r="JBN3" s="51"/>
      <c r="JBO3" s="51"/>
      <c r="JBP3" s="51"/>
      <c r="JBQ3" s="51"/>
      <c r="JBR3" s="51"/>
      <c r="JBS3" s="51"/>
      <c r="JBT3" s="51"/>
      <c r="JBU3" s="51"/>
      <c r="JBV3" s="51"/>
      <c r="JBW3" s="51"/>
      <c r="JBX3" s="51"/>
      <c r="JBY3" s="51"/>
      <c r="JBZ3" s="51"/>
      <c r="JCA3" s="51"/>
      <c r="JCB3" s="51"/>
      <c r="JCC3" s="51"/>
      <c r="JCD3" s="51"/>
      <c r="JCE3" s="51"/>
      <c r="JCF3" s="51"/>
      <c r="JCG3" s="51"/>
      <c r="JCH3" s="51"/>
      <c r="JCI3" s="51"/>
      <c r="JCJ3" s="51"/>
      <c r="JCK3" s="51"/>
      <c r="JCL3" s="51"/>
      <c r="JCM3" s="51"/>
      <c r="JCN3" s="51"/>
      <c r="JCO3" s="51"/>
      <c r="JCP3" s="51"/>
      <c r="JCQ3" s="51"/>
      <c r="JCR3" s="51"/>
      <c r="JCS3" s="51"/>
      <c r="JCT3" s="51"/>
      <c r="JCU3" s="51"/>
      <c r="JCV3" s="51"/>
      <c r="JCW3" s="51"/>
      <c r="JCX3" s="51"/>
      <c r="JCY3" s="51"/>
      <c r="JCZ3" s="51"/>
      <c r="JDA3" s="51"/>
      <c r="JDB3" s="51"/>
      <c r="JDC3" s="51"/>
      <c r="JDD3" s="51"/>
      <c r="JDE3" s="51"/>
      <c r="JDF3" s="51"/>
      <c r="JDG3" s="51"/>
      <c r="JDH3" s="51"/>
      <c r="JDI3" s="51"/>
      <c r="JDJ3" s="51"/>
      <c r="JDK3" s="51"/>
      <c r="JDL3" s="51"/>
      <c r="JDM3" s="51"/>
      <c r="JDN3" s="51"/>
      <c r="JDO3" s="51"/>
      <c r="JDP3" s="51"/>
      <c r="JDQ3" s="51"/>
      <c r="JDR3" s="51"/>
      <c r="JDS3" s="51"/>
      <c r="JDT3" s="51"/>
      <c r="JDU3" s="51"/>
      <c r="JDV3" s="51"/>
      <c r="JDW3" s="51"/>
      <c r="JDX3" s="51"/>
      <c r="JDY3" s="51"/>
      <c r="JDZ3" s="51"/>
      <c r="JEA3" s="51"/>
      <c r="JEB3" s="51"/>
      <c r="JEC3" s="51"/>
      <c r="JED3" s="51"/>
      <c r="JEE3" s="51"/>
      <c r="JEF3" s="51"/>
      <c r="JEG3" s="51"/>
      <c r="JEH3" s="51"/>
      <c r="JEI3" s="51"/>
      <c r="JEJ3" s="51"/>
      <c r="JEK3" s="51"/>
      <c r="JEL3" s="51"/>
      <c r="JEM3" s="51"/>
      <c r="JEN3" s="51"/>
      <c r="JEO3" s="51"/>
      <c r="JEP3" s="51"/>
      <c r="JEQ3" s="51"/>
      <c r="JER3" s="51"/>
      <c r="JES3" s="51"/>
      <c r="JET3" s="51"/>
      <c r="JEU3" s="51"/>
      <c r="JEV3" s="51"/>
      <c r="JEW3" s="51"/>
      <c r="JEX3" s="51"/>
      <c r="JEY3" s="51"/>
      <c r="JEZ3" s="51"/>
      <c r="JFA3" s="51"/>
      <c r="JFB3" s="51"/>
      <c r="JFC3" s="51"/>
      <c r="JFD3" s="51"/>
      <c r="JFE3" s="51"/>
      <c r="JFF3" s="51"/>
      <c r="JFG3" s="51"/>
      <c r="JFH3" s="51"/>
      <c r="JFI3" s="51"/>
      <c r="JFJ3" s="51"/>
      <c r="JFK3" s="51"/>
      <c r="JFL3" s="51"/>
      <c r="JFM3" s="51"/>
      <c r="JFN3" s="51"/>
      <c r="JFO3" s="51"/>
      <c r="JFP3" s="51"/>
      <c r="JFQ3" s="51"/>
      <c r="JFR3" s="51"/>
      <c r="JFS3" s="51"/>
      <c r="JFT3" s="51"/>
      <c r="JFU3" s="51"/>
      <c r="JFV3" s="51"/>
      <c r="JFW3" s="51"/>
      <c r="JFX3" s="51"/>
      <c r="JFY3" s="51"/>
      <c r="JFZ3" s="51"/>
      <c r="JGA3" s="51"/>
      <c r="JGB3" s="51"/>
      <c r="JGC3" s="51"/>
      <c r="JGD3" s="51"/>
      <c r="JGE3" s="51"/>
      <c r="JGF3" s="51"/>
      <c r="JGG3" s="51"/>
      <c r="JGH3" s="51"/>
      <c r="JGI3" s="51"/>
      <c r="JGJ3" s="51"/>
      <c r="JGK3" s="51"/>
      <c r="JGL3" s="51"/>
      <c r="JGM3" s="51"/>
      <c r="JGN3" s="51"/>
      <c r="JGO3" s="51"/>
      <c r="JGP3" s="51"/>
      <c r="JGQ3" s="51"/>
      <c r="JGR3" s="51"/>
      <c r="JGS3" s="51"/>
      <c r="JGT3" s="51"/>
      <c r="JGU3" s="51"/>
      <c r="JGV3" s="51"/>
      <c r="JGW3" s="51"/>
      <c r="JGX3" s="51"/>
      <c r="JGY3" s="51"/>
      <c r="JGZ3" s="51"/>
      <c r="JHA3" s="51"/>
      <c r="JHB3" s="51"/>
      <c r="JHC3" s="51"/>
      <c r="JHD3" s="51"/>
      <c r="JHE3" s="51"/>
      <c r="JHF3" s="51"/>
      <c r="JHG3" s="51"/>
      <c r="JHH3" s="51"/>
      <c r="JHI3" s="51"/>
      <c r="JHJ3" s="51"/>
      <c r="JHK3" s="51"/>
      <c r="JHL3" s="51"/>
      <c r="JHM3" s="51"/>
      <c r="JHN3" s="51"/>
      <c r="JHO3" s="51"/>
      <c r="JHP3" s="51"/>
      <c r="JHQ3" s="51"/>
      <c r="JHR3" s="51"/>
      <c r="JHS3" s="51"/>
      <c r="JHT3" s="51"/>
      <c r="JHU3" s="51"/>
      <c r="JHV3" s="51"/>
      <c r="JHW3" s="51"/>
      <c r="JHX3" s="51"/>
      <c r="JHY3" s="51"/>
      <c r="JHZ3" s="51"/>
      <c r="JIA3" s="51"/>
      <c r="JIB3" s="51"/>
      <c r="JIC3" s="51"/>
      <c r="JID3" s="51"/>
      <c r="JIE3" s="51"/>
      <c r="JIF3" s="51"/>
      <c r="JIG3" s="51"/>
      <c r="JIH3" s="51"/>
      <c r="JII3" s="51"/>
      <c r="JIJ3" s="51"/>
      <c r="JIK3" s="51"/>
      <c r="JIL3" s="51"/>
      <c r="JIM3" s="51"/>
      <c r="JIN3" s="51"/>
      <c r="JIO3" s="51"/>
      <c r="JIP3" s="51"/>
      <c r="JIQ3" s="51"/>
      <c r="JIR3" s="51"/>
      <c r="JIS3" s="51"/>
      <c r="JIT3" s="51"/>
      <c r="JIU3" s="51"/>
      <c r="JIV3" s="51"/>
      <c r="JIW3" s="51"/>
      <c r="JIX3" s="51"/>
      <c r="JIY3" s="51"/>
      <c r="JIZ3" s="51"/>
      <c r="JJA3" s="51"/>
      <c r="JJB3" s="51"/>
      <c r="JJC3" s="51"/>
      <c r="JJD3" s="51"/>
      <c r="JJE3" s="51"/>
      <c r="JJF3" s="51"/>
      <c r="JJG3" s="51"/>
      <c r="JJH3" s="51"/>
      <c r="JJI3" s="51"/>
      <c r="JJJ3" s="51"/>
      <c r="JJK3" s="51"/>
      <c r="JJL3" s="51"/>
      <c r="JJM3" s="51"/>
      <c r="JJN3" s="51"/>
      <c r="JJO3" s="51"/>
      <c r="JJP3" s="51"/>
      <c r="JJQ3" s="51"/>
      <c r="JJR3" s="51"/>
      <c r="JJS3" s="51"/>
      <c r="JJT3" s="51"/>
      <c r="JJU3" s="51"/>
      <c r="JJV3" s="51"/>
      <c r="JJW3" s="51"/>
      <c r="JJX3" s="51"/>
      <c r="JJY3" s="51"/>
      <c r="JJZ3" s="51"/>
      <c r="JKA3" s="51"/>
      <c r="JKB3" s="51"/>
      <c r="JKC3" s="51"/>
      <c r="JKD3" s="51"/>
      <c r="JKE3" s="51"/>
      <c r="JKF3" s="51"/>
      <c r="JKG3" s="51"/>
      <c r="JKH3" s="51"/>
      <c r="JKI3" s="51"/>
      <c r="JKJ3" s="51"/>
      <c r="JKK3" s="51"/>
      <c r="JKL3" s="51"/>
      <c r="JKM3" s="51"/>
      <c r="JKN3" s="51"/>
      <c r="JKO3" s="51"/>
      <c r="JKP3" s="51"/>
      <c r="JKQ3" s="51"/>
      <c r="JKR3" s="51"/>
      <c r="JKS3" s="51"/>
      <c r="JKT3" s="51"/>
      <c r="JKU3" s="51"/>
      <c r="JKV3" s="51"/>
      <c r="JKW3" s="51"/>
      <c r="JKX3" s="51"/>
      <c r="JKY3" s="51"/>
      <c r="JKZ3" s="51"/>
      <c r="JLA3" s="51"/>
      <c r="JLB3" s="51"/>
      <c r="JLC3" s="51"/>
      <c r="JLD3" s="51"/>
      <c r="JLE3" s="51"/>
      <c r="JLF3" s="51"/>
      <c r="JLG3" s="51"/>
      <c r="JLH3" s="51"/>
      <c r="JLI3" s="51"/>
      <c r="JLJ3" s="51"/>
      <c r="JLK3" s="51"/>
      <c r="JLL3" s="51"/>
      <c r="JLM3" s="51"/>
      <c r="JLN3" s="51"/>
      <c r="JLO3" s="51"/>
      <c r="JLP3" s="51"/>
      <c r="JLQ3" s="51"/>
      <c r="JLR3" s="51"/>
      <c r="JLS3" s="51"/>
      <c r="JLT3" s="51"/>
      <c r="JLU3" s="51"/>
      <c r="JLV3" s="51"/>
      <c r="JLW3" s="51"/>
      <c r="JLX3" s="51"/>
      <c r="JLY3" s="51"/>
      <c r="JLZ3" s="51"/>
      <c r="JMA3" s="51"/>
      <c r="JMB3" s="51"/>
      <c r="JMC3" s="51"/>
      <c r="JMD3" s="51"/>
      <c r="JME3" s="51"/>
      <c r="JMF3" s="51"/>
      <c r="JMG3" s="51"/>
      <c r="JMH3" s="51"/>
      <c r="JMI3" s="51"/>
      <c r="JMJ3" s="51"/>
      <c r="JMK3" s="51"/>
      <c r="JML3" s="51"/>
      <c r="JMM3" s="51"/>
      <c r="JMN3" s="51"/>
      <c r="JMO3" s="51"/>
      <c r="JMP3" s="51"/>
      <c r="JMQ3" s="51"/>
      <c r="JMR3" s="51"/>
      <c r="JMS3" s="51"/>
      <c r="JMT3" s="51"/>
      <c r="JMU3" s="51"/>
      <c r="JMV3" s="51"/>
      <c r="JMW3" s="51"/>
      <c r="JMX3" s="51"/>
      <c r="JMY3" s="51"/>
      <c r="JMZ3" s="51"/>
      <c r="JNA3" s="51"/>
      <c r="JNB3" s="51"/>
      <c r="JNC3" s="51"/>
      <c r="JND3" s="51"/>
      <c r="JNE3" s="51"/>
      <c r="JNF3" s="51"/>
      <c r="JNG3" s="51"/>
      <c r="JNH3" s="51"/>
      <c r="JNI3" s="51"/>
      <c r="JNJ3" s="51"/>
      <c r="JNK3" s="51"/>
      <c r="JNL3" s="51"/>
      <c r="JNM3" s="51"/>
      <c r="JNN3" s="51"/>
      <c r="JNO3" s="51"/>
      <c r="JNP3" s="51"/>
      <c r="JNQ3" s="51"/>
      <c r="JNR3" s="51"/>
      <c r="JNS3" s="51"/>
      <c r="JNT3" s="51"/>
      <c r="JNU3" s="51"/>
      <c r="JNV3" s="51"/>
      <c r="JNW3" s="51"/>
      <c r="JNX3" s="51"/>
      <c r="JNY3" s="51"/>
      <c r="JNZ3" s="51"/>
      <c r="JOA3" s="51"/>
      <c r="JOB3" s="51"/>
      <c r="JOC3" s="51"/>
      <c r="JOD3" s="51"/>
      <c r="JOE3" s="51"/>
      <c r="JOF3" s="51"/>
      <c r="JOG3" s="51"/>
      <c r="JOH3" s="51"/>
      <c r="JOI3" s="51"/>
      <c r="JOJ3" s="51"/>
      <c r="JOK3" s="51"/>
      <c r="JOL3" s="51"/>
      <c r="JOM3" s="51"/>
      <c r="JON3" s="51"/>
      <c r="JOO3" s="51"/>
      <c r="JOP3" s="51"/>
      <c r="JOQ3" s="51"/>
      <c r="JOR3" s="51"/>
      <c r="JOS3" s="51"/>
      <c r="JOT3" s="51"/>
      <c r="JOU3" s="51"/>
      <c r="JOV3" s="51"/>
      <c r="JOW3" s="51"/>
      <c r="JOX3" s="51"/>
      <c r="JOY3" s="51"/>
      <c r="JOZ3" s="51"/>
      <c r="JPA3" s="51"/>
      <c r="JPB3" s="51"/>
      <c r="JPC3" s="51"/>
      <c r="JPD3" s="51"/>
      <c r="JPE3" s="51"/>
      <c r="JPF3" s="51"/>
      <c r="JPG3" s="51"/>
      <c r="JPH3" s="51"/>
      <c r="JPI3" s="51"/>
      <c r="JPJ3" s="51"/>
      <c r="JPK3" s="51"/>
      <c r="JPL3" s="51"/>
      <c r="JPM3" s="51"/>
      <c r="JPN3" s="51"/>
      <c r="JPO3" s="51"/>
      <c r="JPP3" s="51"/>
      <c r="JPQ3" s="51"/>
      <c r="JPR3" s="51"/>
      <c r="JPS3" s="51"/>
      <c r="JPT3" s="51"/>
      <c r="JPU3" s="51"/>
      <c r="JPV3" s="51"/>
      <c r="JPW3" s="51"/>
      <c r="JPX3" s="51"/>
      <c r="JPY3" s="51"/>
      <c r="JPZ3" s="51"/>
      <c r="JQA3" s="51"/>
      <c r="JQB3" s="51"/>
      <c r="JQC3" s="51"/>
      <c r="JQD3" s="51"/>
      <c r="JQE3" s="51"/>
      <c r="JQF3" s="51"/>
      <c r="JQG3" s="51"/>
      <c r="JQH3" s="51"/>
      <c r="JQI3" s="51"/>
      <c r="JQJ3" s="51"/>
      <c r="JQK3" s="51"/>
      <c r="JQL3" s="51"/>
      <c r="JQM3" s="51"/>
      <c r="JQN3" s="51"/>
      <c r="JQO3" s="51"/>
      <c r="JQP3" s="51"/>
      <c r="JQQ3" s="51"/>
      <c r="JQR3" s="51"/>
      <c r="JQS3" s="51"/>
      <c r="JQT3" s="51"/>
      <c r="JQU3" s="51"/>
      <c r="JQV3" s="51"/>
      <c r="JQW3" s="51"/>
      <c r="JQX3" s="51"/>
      <c r="JQY3" s="51"/>
      <c r="JQZ3" s="51"/>
      <c r="JRA3" s="51"/>
      <c r="JRB3" s="51"/>
      <c r="JRC3" s="51"/>
      <c r="JRD3" s="51"/>
      <c r="JRE3" s="51"/>
      <c r="JRF3" s="51"/>
      <c r="JRG3" s="51"/>
      <c r="JRH3" s="51"/>
      <c r="JRI3" s="51"/>
      <c r="JRJ3" s="51"/>
      <c r="JRK3" s="51"/>
      <c r="JRL3" s="51"/>
      <c r="JRM3" s="51"/>
      <c r="JRN3" s="51"/>
      <c r="JRO3" s="51"/>
      <c r="JRP3" s="51"/>
      <c r="JRQ3" s="51"/>
      <c r="JRR3" s="51"/>
      <c r="JRS3" s="51"/>
      <c r="JRT3" s="51"/>
      <c r="JRU3" s="51"/>
      <c r="JRV3" s="51"/>
      <c r="JRW3" s="51"/>
      <c r="JRX3" s="51"/>
      <c r="JRY3" s="51"/>
      <c r="JRZ3" s="51"/>
      <c r="JSA3" s="51"/>
      <c r="JSB3" s="51"/>
      <c r="JSC3" s="51"/>
      <c r="JSD3" s="51"/>
      <c r="JSE3" s="51"/>
      <c r="JSF3" s="51"/>
      <c r="JSG3" s="51"/>
      <c r="JSH3" s="51"/>
      <c r="JSI3" s="51"/>
      <c r="JSJ3" s="51"/>
      <c r="JSK3" s="51"/>
      <c r="JSL3" s="51"/>
      <c r="JSM3" s="51"/>
      <c r="JSN3" s="51"/>
      <c r="JSO3" s="51"/>
      <c r="JSP3" s="51"/>
      <c r="JSQ3" s="51"/>
      <c r="JSR3" s="51"/>
      <c r="JSS3" s="51"/>
      <c r="JST3" s="51"/>
      <c r="JSU3" s="51"/>
      <c r="JSV3" s="51"/>
      <c r="JSW3" s="51"/>
      <c r="JSX3" s="51"/>
      <c r="JSY3" s="51"/>
      <c r="JSZ3" s="51"/>
      <c r="JTA3" s="51"/>
      <c r="JTB3" s="51"/>
      <c r="JTC3" s="51"/>
      <c r="JTD3" s="51"/>
      <c r="JTE3" s="51"/>
      <c r="JTF3" s="51"/>
      <c r="JTG3" s="51"/>
      <c r="JTH3" s="51"/>
      <c r="JTI3" s="51"/>
      <c r="JTJ3" s="51"/>
      <c r="JTK3" s="51"/>
      <c r="JTL3" s="51"/>
      <c r="JTM3" s="51"/>
      <c r="JTN3" s="51"/>
      <c r="JTO3" s="51"/>
      <c r="JTP3" s="51"/>
      <c r="JTQ3" s="51"/>
      <c r="JTR3" s="51"/>
      <c r="JTS3" s="51"/>
      <c r="JTT3" s="51"/>
      <c r="JTU3" s="51"/>
      <c r="JTV3" s="51"/>
      <c r="JTW3" s="51"/>
      <c r="JTX3" s="51"/>
      <c r="JTY3" s="51"/>
      <c r="JTZ3" s="51"/>
      <c r="JUA3" s="51"/>
      <c r="JUB3" s="51"/>
      <c r="JUC3" s="51"/>
      <c r="JUD3" s="51"/>
      <c r="JUE3" s="51"/>
      <c r="JUF3" s="51"/>
      <c r="JUG3" s="51"/>
      <c r="JUH3" s="51"/>
      <c r="JUI3" s="51"/>
      <c r="JUJ3" s="51"/>
      <c r="JUK3" s="51"/>
      <c r="JUL3" s="51"/>
      <c r="JUM3" s="51"/>
      <c r="JUN3" s="51"/>
      <c r="JUO3" s="51"/>
      <c r="JUP3" s="51"/>
      <c r="JUQ3" s="51"/>
      <c r="JUR3" s="51"/>
      <c r="JUS3" s="51"/>
      <c r="JUT3" s="51"/>
      <c r="JUU3" s="51"/>
      <c r="JUV3" s="51"/>
      <c r="JUW3" s="51"/>
      <c r="JUX3" s="51"/>
      <c r="JUY3" s="51"/>
      <c r="JUZ3" s="51"/>
      <c r="JVA3" s="51"/>
      <c r="JVB3" s="51"/>
      <c r="JVC3" s="51"/>
      <c r="JVD3" s="51"/>
      <c r="JVE3" s="51"/>
      <c r="JVF3" s="51"/>
      <c r="JVG3" s="51"/>
      <c r="JVH3" s="51"/>
      <c r="JVI3" s="51"/>
      <c r="JVJ3" s="51"/>
      <c r="JVK3" s="51"/>
      <c r="JVL3" s="51"/>
      <c r="JVM3" s="51"/>
      <c r="JVN3" s="51"/>
      <c r="JVO3" s="51"/>
      <c r="JVP3" s="51"/>
      <c r="JVQ3" s="51"/>
      <c r="JVR3" s="51"/>
      <c r="JVS3" s="51"/>
      <c r="JVT3" s="51"/>
      <c r="JVU3" s="51"/>
      <c r="JVV3" s="51"/>
      <c r="JVW3" s="51"/>
      <c r="JVX3" s="51"/>
      <c r="JVY3" s="51"/>
      <c r="JVZ3" s="51"/>
      <c r="JWA3" s="51"/>
      <c r="JWB3" s="51"/>
      <c r="JWC3" s="51"/>
      <c r="JWD3" s="51"/>
      <c r="JWE3" s="51"/>
      <c r="JWF3" s="51"/>
      <c r="JWG3" s="51"/>
      <c r="JWH3" s="51"/>
      <c r="JWI3" s="51"/>
      <c r="JWJ3" s="51"/>
      <c r="JWK3" s="51"/>
      <c r="JWL3" s="51"/>
      <c r="JWM3" s="51"/>
      <c r="JWN3" s="51"/>
      <c r="JWO3" s="51"/>
      <c r="JWP3" s="51"/>
      <c r="JWQ3" s="51"/>
      <c r="JWR3" s="51"/>
      <c r="JWS3" s="51"/>
      <c r="JWT3" s="51"/>
      <c r="JWU3" s="51"/>
      <c r="JWV3" s="51"/>
      <c r="JWW3" s="51"/>
      <c r="JWX3" s="51"/>
      <c r="JWY3" s="51"/>
      <c r="JWZ3" s="51"/>
      <c r="JXA3" s="51"/>
      <c r="JXB3" s="51"/>
      <c r="JXC3" s="51"/>
      <c r="JXD3" s="51"/>
      <c r="JXE3" s="51"/>
      <c r="JXF3" s="51"/>
      <c r="JXG3" s="51"/>
      <c r="JXH3" s="51"/>
      <c r="JXI3" s="51"/>
      <c r="JXJ3" s="51"/>
      <c r="JXK3" s="51"/>
      <c r="JXL3" s="51"/>
      <c r="JXM3" s="51"/>
      <c r="JXN3" s="51"/>
      <c r="JXO3" s="51"/>
      <c r="JXP3" s="51"/>
      <c r="JXQ3" s="51"/>
      <c r="JXR3" s="51"/>
      <c r="JXS3" s="51"/>
      <c r="JXT3" s="51"/>
      <c r="JXU3" s="51"/>
      <c r="JXV3" s="51"/>
      <c r="JXW3" s="51"/>
      <c r="JXX3" s="51"/>
      <c r="JXY3" s="51"/>
      <c r="JXZ3" s="51"/>
      <c r="JYA3" s="51"/>
      <c r="JYB3" s="51"/>
      <c r="JYC3" s="51"/>
      <c r="JYD3" s="51"/>
      <c r="JYE3" s="51"/>
      <c r="JYF3" s="51"/>
      <c r="JYG3" s="51"/>
      <c r="JYH3" s="51"/>
      <c r="JYI3" s="51"/>
      <c r="JYJ3" s="51"/>
      <c r="JYK3" s="51"/>
      <c r="JYL3" s="51"/>
      <c r="JYM3" s="51"/>
      <c r="JYN3" s="51"/>
      <c r="JYO3" s="51"/>
      <c r="JYP3" s="51"/>
      <c r="JYQ3" s="51"/>
      <c r="JYR3" s="51"/>
      <c r="JYS3" s="51"/>
      <c r="JYT3" s="51"/>
      <c r="JYU3" s="51"/>
      <c r="JYV3" s="51"/>
      <c r="JYW3" s="51"/>
      <c r="JYX3" s="51"/>
      <c r="JYY3" s="51"/>
      <c r="JYZ3" s="51"/>
      <c r="JZA3" s="51"/>
      <c r="JZB3" s="51"/>
      <c r="JZC3" s="51"/>
      <c r="JZD3" s="51"/>
      <c r="JZE3" s="51"/>
      <c r="JZF3" s="51"/>
      <c r="JZG3" s="51"/>
      <c r="JZH3" s="51"/>
      <c r="JZI3" s="51"/>
      <c r="JZJ3" s="51"/>
      <c r="JZK3" s="51"/>
      <c r="JZL3" s="51"/>
      <c r="JZM3" s="51"/>
      <c r="JZN3" s="51"/>
      <c r="JZO3" s="51"/>
      <c r="JZP3" s="51"/>
      <c r="JZQ3" s="51"/>
      <c r="JZR3" s="51"/>
      <c r="JZS3" s="51"/>
      <c r="JZT3" s="51"/>
      <c r="JZU3" s="51"/>
      <c r="JZV3" s="51"/>
      <c r="JZW3" s="51"/>
      <c r="JZX3" s="51"/>
      <c r="JZY3" s="51"/>
      <c r="JZZ3" s="51"/>
      <c r="KAA3" s="51"/>
      <c r="KAB3" s="51"/>
      <c r="KAC3" s="51"/>
      <c r="KAD3" s="51"/>
      <c r="KAE3" s="51"/>
      <c r="KAF3" s="51"/>
      <c r="KAG3" s="51"/>
      <c r="KAH3" s="51"/>
      <c r="KAI3" s="51"/>
      <c r="KAJ3" s="51"/>
      <c r="KAK3" s="51"/>
      <c r="KAL3" s="51"/>
      <c r="KAM3" s="51"/>
      <c r="KAN3" s="51"/>
      <c r="KAO3" s="51"/>
      <c r="KAP3" s="51"/>
      <c r="KAQ3" s="51"/>
      <c r="KAR3" s="51"/>
      <c r="KAS3" s="51"/>
      <c r="KAT3" s="51"/>
      <c r="KAU3" s="51"/>
      <c r="KAV3" s="51"/>
      <c r="KAW3" s="51"/>
      <c r="KAX3" s="51"/>
      <c r="KAY3" s="51"/>
      <c r="KAZ3" s="51"/>
      <c r="KBA3" s="51"/>
      <c r="KBB3" s="51"/>
      <c r="KBC3" s="51"/>
      <c r="KBD3" s="51"/>
      <c r="KBE3" s="51"/>
      <c r="KBF3" s="51"/>
      <c r="KBG3" s="51"/>
      <c r="KBH3" s="51"/>
      <c r="KBI3" s="51"/>
      <c r="KBJ3" s="51"/>
      <c r="KBK3" s="51"/>
      <c r="KBL3" s="51"/>
      <c r="KBM3" s="51"/>
      <c r="KBN3" s="51"/>
      <c r="KBO3" s="51"/>
      <c r="KBP3" s="51"/>
      <c r="KBQ3" s="51"/>
      <c r="KBR3" s="51"/>
      <c r="KBS3" s="51"/>
      <c r="KBT3" s="51"/>
      <c r="KBU3" s="51"/>
      <c r="KBV3" s="51"/>
      <c r="KBW3" s="51"/>
      <c r="KBX3" s="51"/>
      <c r="KBY3" s="51"/>
      <c r="KBZ3" s="51"/>
      <c r="KCA3" s="51"/>
      <c r="KCB3" s="51"/>
      <c r="KCC3" s="51"/>
      <c r="KCD3" s="51"/>
      <c r="KCE3" s="51"/>
      <c r="KCF3" s="51"/>
      <c r="KCG3" s="51"/>
      <c r="KCH3" s="51"/>
      <c r="KCI3" s="51"/>
      <c r="KCJ3" s="51"/>
      <c r="KCK3" s="51"/>
      <c r="KCL3" s="51"/>
      <c r="KCM3" s="51"/>
      <c r="KCN3" s="51"/>
      <c r="KCO3" s="51"/>
      <c r="KCP3" s="51"/>
      <c r="KCQ3" s="51"/>
      <c r="KCR3" s="51"/>
      <c r="KCS3" s="51"/>
      <c r="KCT3" s="51"/>
      <c r="KCU3" s="51"/>
      <c r="KCV3" s="51"/>
      <c r="KCW3" s="51"/>
      <c r="KCX3" s="51"/>
      <c r="KCY3" s="51"/>
      <c r="KCZ3" s="51"/>
      <c r="KDA3" s="51"/>
      <c r="KDB3" s="51"/>
      <c r="KDC3" s="51"/>
      <c r="KDD3" s="51"/>
      <c r="KDE3" s="51"/>
      <c r="KDF3" s="51"/>
      <c r="KDG3" s="51"/>
      <c r="KDH3" s="51"/>
      <c r="KDI3" s="51"/>
      <c r="KDJ3" s="51"/>
      <c r="KDK3" s="51"/>
      <c r="KDL3" s="51"/>
      <c r="KDM3" s="51"/>
      <c r="KDN3" s="51"/>
      <c r="KDO3" s="51"/>
      <c r="KDP3" s="51"/>
      <c r="KDQ3" s="51"/>
      <c r="KDR3" s="51"/>
      <c r="KDS3" s="51"/>
      <c r="KDT3" s="51"/>
      <c r="KDU3" s="51"/>
      <c r="KDV3" s="51"/>
      <c r="KDW3" s="51"/>
      <c r="KDX3" s="51"/>
      <c r="KDY3" s="51"/>
      <c r="KDZ3" s="51"/>
      <c r="KEA3" s="51"/>
      <c r="KEB3" s="51"/>
      <c r="KEC3" s="51"/>
      <c r="KED3" s="51"/>
      <c r="KEE3" s="51"/>
      <c r="KEF3" s="51"/>
      <c r="KEG3" s="51"/>
      <c r="KEH3" s="51"/>
      <c r="KEI3" s="51"/>
      <c r="KEJ3" s="51"/>
      <c r="KEK3" s="51"/>
      <c r="KEL3" s="51"/>
      <c r="KEM3" s="51"/>
      <c r="KEN3" s="51"/>
      <c r="KEO3" s="51"/>
      <c r="KEP3" s="51"/>
      <c r="KEQ3" s="51"/>
      <c r="KER3" s="51"/>
      <c r="KES3" s="51"/>
      <c r="KET3" s="51"/>
      <c r="KEU3" s="51"/>
      <c r="KEV3" s="51"/>
      <c r="KEW3" s="51"/>
      <c r="KEX3" s="51"/>
      <c r="KEY3" s="51"/>
      <c r="KEZ3" s="51"/>
      <c r="KFA3" s="51"/>
      <c r="KFB3" s="51"/>
      <c r="KFC3" s="51"/>
      <c r="KFD3" s="51"/>
      <c r="KFE3" s="51"/>
      <c r="KFF3" s="51"/>
      <c r="KFG3" s="51"/>
      <c r="KFH3" s="51"/>
      <c r="KFI3" s="51"/>
      <c r="KFJ3" s="51"/>
      <c r="KFK3" s="51"/>
      <c r="KFL3" s="51"/>
      <c r="KFM3" s="51"/>
      <c r="KFN3" s="51"/>
      <c r="KFO3" s="51"/>
      <c r="KFP3" s="51"/>
      <c r="KFQ3" s="51"/>
      <c r="KFR3" s="51"/>
      <c r="KFS3" s="51"/>
      <c r="KFT3" s="51"/>
      <c r="KFU3" s="51"/>
      <c r="KFV3" s="51"/>
      <c r="KFW3" s="51"/>
      <c r="KFX3" s="51"/>
      <c r="KFY3" s="51"/>
      <c r="KFZ3" s="51"/>
      <c r="KGA3" s="51"/>
      <c r="KGB3" s="51"/>
      <c r="KGC3" s="51"/>
      <c r="KGD3" s="51"/>
      <c r="KGE3" s="51"/>
      <c r="KGF3" s="51"/>
      <c r="KGG3" s="51"/>
      <c r="KGH3" s="51"/>
      <c r="KGI3" s="51"/>
      <c r="KGJ3" s="51"/>
      <c r="KGK3" s="51"/>
      <c r="KGL3" s="51"/>
      <c r="KGM3" s="51"/>
      <c r="KGN3" s="51"/>
      <c r="KGO3" s="51"/>
      <c r="KGP3" s="51"/>
      <c r="KGQ3" s="51"/>
      <c r="KGR3" s="51"/>
      <c r="KGS3" s="51"/>
      <c r="KGT3" s="51"/>
      <c r="KGU3" s="51"/>
      <c r="KGV3" s="51"/>
      <c r="KGW3" s="51"/>
      <c r="KGX3" s="51"/>
      <c r="KGY3" s="51"/>
      <c r="KGZ3" s="51"/>
      <c r="KHA3" s="51"/>
      <c r="KHB3" s="51"/>
      <c r="KHC3" s="51"/>
      <c r="KHD3" s="51"/>
      <c r="KHE3" s="51"/>
      <c r="KHF3" s="51"/>
      <c r="KHG3" s="51"/>
      <c r="KHH3" s="51"/>
      <c r="KHI3" s="51"/>
      <c r="KHJ3" s="51"/>
      <c r="KHK3" s="51"/>
      <c r="KHL3" s="51"/>
      <c r="KHM3" s="51"/>
      <c r="KHN3" s="51"/>
      <c r="KHO3" s="51"/>
      <c r="KHP3" s="51"/>
      <c r="KHQ3" s="51"/>
      <c r="KHR3" s="51"/>
      <c r="KHS3" s="51"/>
      <c r="KHT3" s="51"/>
      <c r="KHU3" s="51"/>
      <c r="KHV3" s="51"/>
      <c r="KHW3" s="51"/>
      <c r="KHX3" s="51"/>
      <c r="KHY3" s="51"/>
      <c r="KHZ3" s="51"/>
      <c r="KIA3" s="51"/>
      <c r="KIB3" s="51"/>
      <c r="KIC3" s="51"/>
      <c r="KID3" s="51"/>
      <c r="KIE3" s="51"/>
      <c r="KIF3" s="51"/>
      <c r="KIG3" s="51"/>
      <c r="KIH3" s="51"/>
      <c r="KII3" s="51"/>
      <c r="KIJ3" s="51"/>
      <c r="KIK3" s="51"/>
      <c r="KIL3" s="51"/>
      <c r="KIM3" s="51"/>
      <c r="KIN3" s="51"/>
      <c r="KIO3" s="51"/>
      <c r="KIP3" s="51"/>
      <c r="KIQ3" s="51"/>
      <c r="KIR3" s="51"/>
      <c r="KIS3" s="51"/>
      <c r="KIT3" s="51"/>
      <c r="KIU3" s="51"/>
      <c r="KIV3" s="51"/>
      <c r="KIW3" s="51"/>
      <c r="KIX3" s="51"/>
      <c r="KIY3" s="51"/>
      <c r="KIZ3" s="51"/>
      <c r="KJA3" s="51"/>
      <c r="KJB3" s="51"/>
      <c r="KJC3" s="51"/>
      <c r="KJD3" s="51"/>
      <c r="KJE3" s="51"/>
      <c r="KJF3" s="51"/>
      <c r="KJG3" s="51"/>
      <c r="KJH3" s="51"/>
      <c r="KJI3" s="51"/>
      <c r="KJJ3" s="51"/>
      <c r="KJK3" s="51"/>
      <c r="KJL3" s="51"/>
      <c r="KJM3" s="51"/>
      <c r="KJN3" s="51"/>
      <c r="KJO3" s="51"/>
      <c r="KJP3" s="51"/>
      <c r="KJQ3" s="51"/>
      <c r="KJR3" s="51"/>
      <c r="KJS3" s="51"/>
      <c r="KJT3" s="51"/>
      <c r="KJU3" s="51"/>
      <c r="KJV3" s="51"/>
      <c r="KJW3" s="51"/>
      <c r="KJX3" s="51"/>
      <c r="KJY3" s="51"/>
      <c r="KJZ3" s="51"/>
      <c r="KKA3" s="51"/>
      <c r="KKB3" s="51"/>
      <c r="KKC3" s="51"/>
      <c r="KKD3" s="51"/>
      <c r="KKE3" s="51"/>
      <c r="KKF3" s="51"/>
      <c r="KKG3" s="51"/>
      <c r="KKH3" s="51"/>
      <c r="KKI3" s="51"/>
      <c r="KKJ3" s="51"/>
      <c r="KKK3" s="51"/>
      <c r="KKL3" s="51"/>
      <c r="KKM3" s="51"/>
      <c r="KKN3" s="51"/>
      <c r="KKO3" s="51"/>
      <c r="KKP3" s="51"/>
      <c r="KKQ3" s="51"/>
      <c r="KKR3" s="51"/>
      <c r="KKS3" s="51"/>
      <c r="KKT3" s="51"/>
      <c r="KKU3" s="51"/>
      <c r="KKV3" s="51"/>
      <c r="KKW3" s="51"/>
      <c r="KKX3" s="51"/>
      <c r="KKY3" s="51"/>
      <c r="KKZ3" s="51"/>
      <c r="KLA3" s="51"/>
      <c r="KLB3" s="51"/>
      <c r="KLC3" s="51"/>
      <c r="KLD3" s="51"/>
      <c r="KLE3" s="51"/>
      <c r="KLF3" s="51"/>
      <c r="KLG3" s="51"/>
      <c r="KLH3" s="51"/>
      <c r="KLI3" s="51"/>
      <c r="KLJ3" s="51"/>
      <c r="KLK3" s="51"/>
      <c r="KLL3" s="51"/>
      <c r="KLM3" s="51"/>
      <c r="KLN3" s="51"/>
      <c r="KLO3" s="51"/>
      <c r="KLP3" s="51"/>
      <c r="KLQ3" s="51"/>
      <c r="KLR3" s="51"/>
      <c r="KLS3" s="51"/>
      <c r="KLT3" s="51"/>
      <c r="KLU3" s="51"/>
      <c r="KLV3" s="51"/>
      <c r="KLW3" s="51"/>
      <c r="KLX3" s="51"/>
      <c r="KLY3" s="51"/>
      <c r="KLZ3" s="51"/>
      <c r="KMA3" s="51"/>
      <c r="KMB3" s="51"/>
      <c r="KMC3" s="51"/>
      <c r="KMD3" s="51"/>
      <c r="KME3" s="51"/>
      <c r="KMF3" s="51"/>
      <c r="KMG3" s="51"/>
      <c r="KMH3" s="51"/>
      <c r="KMI3" s="51"/>
      <c r="KMJ3" s="51"/>
      <c r="KMK3" s="51"/>
      <c r="KML3" s="51"/>
      <c r="KMM3" s="51"/>
      <c r="KMN3" s="51"/>
      <c r="KMO3" s="51"/>
      <c r="KMP3" s="51"/>
      <c r="KMQ3" s="51"/>
      <c r="KMR3" s="51"/>
      <c r="KMS3" s="51"/>
      <c r="KMT3" s="51"/>
      <c r="KMU3" s="51"/>
      <c r="KMV3" s="51"/>
      <c r="KMW3" s="51"/>
      <c r="KMX3" s="51"/>
      <c r="KMY3" s="51"/>
      <c r="KMZ3" s="51"/>
      <c r="KNA3" s="51"/>
      <c r="KNB3" s="51"/>
      <c r="KNC3" s="51"/>
      <c r="KND3" s="51"/>
      <c r="KNE3" s="51"/>
      <c r="KNF3" s="51"/>
      <c r="KNG3" s="51"/>
      <c r="KNH3" s="51"/>
      <c r="KNI3" s="51"/>
      <c r="KNJ3" s="51"/>
      <c r="KNK3" s="51"/>
      <c r="KNL3" s="51"/>
      <c r="KNM3" s="51"/>
      <c r="KNN3" s="51"/>
      <c r="KNO3" s="51"/>
      <c r="KNP3" s="51"/>
      <c r="KNQ3" s="51"/>
      <c r="KNR3" s="51"/>
      <c r="KNS3" s="51"/>
      <c r="KNT3" s="51"/>
      <c r="KNU3" s="51"/>
      <c r="KNV3" s="51"/>
      <c r="KNW3" s="51"/>
      <c r="KNX3" s="51"/>
      <c r="KNY3" s="51"/>
      <c r="KNZ3" s="51"/>
      <c r="KOA3" s="51"/>
      <c r="KOB3" s="51"/>
      <c r="KOC3" s="51"/>
      <c r="KOD3" s="51"/>
      <c r="KOE3" s="51"/>
      <c r="KOF3" s="51"/>
      <c r="KOG3" s="51"/>
      <c r="KOH3" s="51"/>
      <c r="KOI3" s="51"/>
      <c r="KOJ3" s="51"/>
      <c r="KOK3" s="51"/>
      <c r="KOL3" s="51"/>
      <c r="KOM3" s="51"/>
      <c r="KON3" s="51"/>
      <c r="KOO3" s="51"/>
      <c r="KOP3" s="51"/>
      <c r="KOQ3" s="51"/>
      <c r="KOR3" s="51"/>
      <c r="KOS3" s="51"/>
      <c r="KOT3" s="51"/>
      <c r="KOU3" s="51"/>
      <c r="KOV3" s="51"/>
      <c r="KOW3" s="51"/>
      <c r="KOX3" s="51"/>
      <c r="KOY3" s="51"/>
      <c r="KOZ3" s="51"/>
      <c r="KPA3" s="51"/>
      <c r="KPB3" s="51"/>
      <c r="KPC3" s="51"/>
      <c r="KPD3" s="51"/>
      <c r="KPE3" s="51"/>
      <c r="KPF3" s="51"/>
      <c r="KPG3" s="51"/>
      <c r="KPH3" s="51"/>
      <c r="KPI3" s="51"/>
      <c r="KPJ3" s="51"/>
      <c r="KPK3" s="51"/>
      <c r="KPL3" s="51"/>
      <c r="KPM3" s="51"/>
      <c r="KPN3" s="51"/>
      <c r="KPO3" s="51"/>
      <c r="KPP3" s="51"/>
      <c r="KPQ3" s="51"/>
      <c r="KPR3" s="51"/>
      <c r="KPS3" s="51"/>
      <c r="KPT3" s="51"/>
      <c r="KPU3" s="51"/>
      <c r="KPV3" s="51"/>
      <c r="KPW3" s="51"/>
      <c r="KPX3" s="51"/>
      <c r="KPY3" s="51"/>
      <c r="KPZ3" s="51"/>
      <c r="KQA3" s="51"/>
      <c r="KQB3" s="51"/>
      <c r="KQC3" s="51"/>
      <c r="KQD3" s="51"/>
      <c r="KQE3" s="51"/>
      <c r="KQF3" s="51"/>
      <c r="KQG3" s="51"/>
      <c r="KQH3" s="51"/>
      <c r="KQI3" s="51"/>
      <c r="KQJ3" s="51"/>
      <c r="KQK3" s="51"/>
      <c r="KQL3" s="51"/>
      <c r="KQM3" s="51"/>
      <c r="KQN3" s="51"/>
      <c r="KQO3" s="51"/>
      <c r="KQP3" s="51"/>
      <c r="KQQ3" s="51"/>
      <c r="KQR3" s="51"/>
      <c r="KQS3" s="51"/>
      <c r="KQT3" s="51"/>
      <c r="KQU3" s="51"/>
      <c r="KQV3" s="51"/>
      <c r="KQW3" s="51"/>
      <c r="KQX3" s="51"/>
      <c r="KQY3" s="51"/>
      <c r="KQZ3" s="51"/>
      <c r="KRA3" s="51"/>
      <c r="KRB3" s="51"/>
      <c r="KRC3" s="51"/>
      <c r="KRD3" s="51"/>
      <c r="KRE3" s="51"/>
      <c r="KRF3" s="51"/>
      <c r="KRG3" s="51"/>
      <c r="KRH3" s="51"/>
      <c r="KRI3" s="51"/>
      <c r="KRJ3" s="51"/>
      <c r="KRK3" s="51"/>
      <c r="KRL3" s="51"/>
      <c r="KRM3" s="51"/>
      <c r="KRN3" s="51"/>
      <c r="KRO3" s="51"/>
      <c r="KRP3" s="51"/>
      <c r="KRQ3" s="51"/>
      <c r="KRR3" s="51"/>
      <c r="KRS3" s="51"/>
      <c r="KRT3" s="51"/>
      <c r="KRU3" s="51"/>
      <c r="KRV3" s="51"/>
      <c r="KRW3" s="51"/>
      <c r="KRX3" s="51"/>
      <c r="KRY3" s="51"/>
      <c r="KRZ3" s="51"/>
      <c r="KSA3" s="51"/>
      <c r="KSB3" s="51"/>
      <c r="KSC3" s="51"/>
      <c r="KSD3" s="51"/>
      <c r="KSE3" s="51"/>
      <c r="KSF3" s="51"/>
      <c r="KSG3" s="51"/>
      <c r="KSH3" s="51"/>
      <c r="KSI3" s="51"/>
      <c r="KSJ3" s="51"/>
      <c r="KSK3" s="51"/>
      <c r="KSL3" s="51"/>
      <c r="KSM3" s="51"/>
      <c r="KSN3" s="51"/>
      <c r="KSO3" s="51"/>
      <c r="KSP3" s="51"/>
      <c r="KSQ3" s="51"/>
      <c r="KSR3" s="51"/>
      <c r="KSS3" s="51"/>
      <c r="KST3" s="51"/>
      <c r="KSU3" s="51"/>
      <c r="KSV3" s="51"/>
      <c r="KSW3" s="51"/>
      <c r="KSX3" s="51"/>
      <c r="KSY3" s="51"/>
      <c r="KSZ3" s="51"/>
      <c r="KTA3" s="51"/>
      <c r="KTB3" s="51"/>
      <c r="KTC3" s="51"/>
      <c r="KTD3" s="51"/>
      <c r="KTE3" s="51"/>
      <c r="KTF3" s="51"/>
      <c r="KTG3" s="51"/>
      <c r="KTH3" s="51"/>
      <c r="KTI3" s="51"/>
      <c r="KTJ3" s="51"/>
      <c r="KTK3" s="51"/>
      <c r="KTL3" s="51"/>
      <c r="KTM3" s="51"/>
      <c r="KTN3" s="51"/>
      <c r="KTO3" s="51"/>
      <c r="KTP3" s="51"/>
      <c r="KTQ3" s="51"/>
      <c r="KTR3" s="51"/>
      <c r="KTS3" s="51"/>
      <c r="KTT3" s="51"/>
      <c r="KTU3" s="51"/>
      <c r="KTV3" s="51"/>
      <c r="KTW3" s="51"/>
      <c r="KTX3" s="51"/>
      <c r="KTY3" s="51"/>
      <c r="KTZ3" s="51"/>
      <c r="KUA3" s="51"/>
      <c r="KUB3" s="51"/>
      <c r="KUC3" s="51"/>
      <c r="KUD3" s="51"/>
      <c r="KUE3" s="51"/>
      <c r="KUF3" s="51"/>
      <c r="KUG3" s="51"/>
      <c r="KUH3" s="51"/>
      <c r="KUI3" s="51"/>
      <c r="KUJ3" s="51"/>
      <c r="KUK3" s="51"/>
      <c r="KUL3" s="51"/>
      <c r="KUM3" s="51"/>
      <c r="KUN3" s="51"/>
      <c r="KUO3" s="51"/>
      <c r="KUP3" s="51"/>
      <c r="KUQ3" s="51"/>
      <c r="KUR3" s="51"/>
      <c r="KUS3" s="51"/>
      <c r="KUT3" s="51"/>
      <c r="KUU3" s="51"/>
      <c r="KUV3" s="51"/>
      <c r="KUW3" s="51"/>
      <c r="KUX3" s="51"/>
      <c r="KUY3" s="51"/>
      <c r="KUZ3" s="51"/>
      <c r="KVA3" s="51"/>
      <c r="KVB3" s="51"/>
      <c r="KVC3" s="51"/>
      <c r="KVD3" s="51"/>
      <c r="KVE3" s="51"/>
      <c r="KVF3" s="51"/>
      <c r="KVG3" s="51"/>
      <c r="KVH3" s="51"/>
      <c r="KVI3" s="51"/>
      <c r="KVJ3" s="51"/>
      <c r="KVK3" s="51"/>
      <c r="KVL3" s="51"/>
      <c r="KVM3" s="51"/>
      <c r="KVN3" s="51"/>
      <c r="KVO3" s="51"/>
      <c r="KVP3" s="51"/>
      <c r="KVQ3" s="51"/>
      <c r="KVR3" s="51"/>
      <c r="KVS3" s="51"/>
      <c r="KVT3" s="51"/>
      <c r="KVU3" s="51"/>
      <c r="KVV3" s="51"/>
      <c r="KVW3" s="51"/>
      <c r="KVX3" s="51"/>
      <c r="KVY3" s="51"/>
      <c r="KVZ3" s="51"/>
      <c r="KWA3" s="51"/>
      <c r="KWB3" s="51"/>
      <c r="KWC3" s="51"/>
      <c r="KWD3" s="51"/>
      <c r="KWE3" s="51"/>
      <c r="KWF3" s="51"/>
      <c r="KWG3" s="51"/>
      <c r="KWH3" s="51"/>
      <c r="KWI3" s="51"/>
      <c r="KWJ3" s="51"/>
      <c r="KWK3" s="51"/>
      <c r="KWL3" s="51"/>
      <c r="KWM3" s="51"/>
      <c r="KWN3" s="51"/>
      <c r="KWO3" s="51"/>
      <c r="KWP3" s="51"/>
      <c r="KWQ3" s="51"/>
      <c r="KWR3" s="51"/>
      <c r="KWS3" s="51"/>
      <c r="KWT3" s="51"/>
      <c r="KWU3" s="51"/>
      <c r="KWV3" s="51"/>
      <c r="KWW3" s="51"/>
      <c r="KWX3" s="51"/>
      <c r="KWY3" s="51"/>
      <c r="KWZ3" s="51"/>
      <c r="KXA3" s="51"/>
      <c r="KXB3" s="51"/>
      <c r="KXC3" s="51"/>
      <c r="KXD3" s="51"/>
      <c r="KXE3" s="51"/>
      <c r="KXF3" s="51"/>
      <c r="KXG3" s="51"/>
      <c r="KXH3" s="51"/>
      <c r="KXI3" s="51"/>
      <c r="KXJ3" s="51"/>
      <c r="KXK3" s="51"/>
      <c r="KXL3" s="51"/>
      <c r="KXM3" s="51"/>
      <c r="KXN3" s="51"/>
      <c r="KXO3" s="51"/>
      <c r="KXP3" s="51"/>
      <c r="KXQ3" s="51"/>
      <c r="KXR3" s="51"/>
      <c r="KXS3" s="51"/>
      <c r="KXT3" s="51"/>
      <c r="KXU3" s="51"/>
      <c r="KXV3" s="51"/>
      <c r="KXW3" s="51"/>
      <c r="KXX3" s="51"/>
      <c r="KXY3" s="51"/>
      <c r="KXZ3" s="51"/>
      <c r="KYA3" s="51"/>
      <c r="KYB3" s="51"/>
      <c r="KYC3" s="51"/>
      <c r="KYD3" s="51"/>
      <c r="KYE3" s="51"/>
      <c r="KYF3" s="51"/>
      <c r="KYG3" s="51"/>
      <c r="KYH3" s="51"/>
      <c r="KYI3" s="51"/>
      <c r="KYJ3" s="51"/>
      <c r="KYK3" s="51"/>
      <c r="KYL3" s="51"/>
      <c r="KYM3" s="51"/>
      <c r="KYN3" s="51"/>
      <c r="KYO3" s="51"/>
      <c r="KYP3" s="51"/>
      <c r="KYQ3" s="51"/>
      <c r="KYR3" s="51"/>
      <c r="KYS3" s="51"/>
      <c r="KYT3" s="51"/>
      <c r="KYU3" s="51"/>
      <c r="KYV3" s="51"/>
      <c r="KYW3" s="51"/>
      <c r="KYX3" s="51"/>
      <c r="KYY3" s="51"/>
      <c r="KYZ3" s="51"/>
      <c r="KZA3" s="51"/>
      <c r="KZB3" s="51"/>
      <c r="KZC3" s="51"/>
      <c r="KZD3" s="51"/>
      <c r="KZE3" s="51"/>
      <c r="KZF3" s="51"/>
      <c r="KZG3" s="51"/>
      <c r="KZH3" s="51"/>
      <c r="KZI3" s="51"/>
      <c r="KZJ3" s="51"/>
      <c r="KZK3" s="51"/>
      <c r="KZL3" s="51"/>
      <c r="KZM3" s="51"/>
      <c r="KZN3" s="51"/>
      <c r="KZO3" s="51"/>
      <c r="KZP3" s="51"/>
      <c r="KZQ3" s="51"/>
      <c r="KZR3" s="51"/>
      <c r="KZS3" s="51"/>
      <c r="KZT3" s="51"/>
      <c r="KZU3" s="51"/>
      <c r="KZV3" s="51"/>
      <c r="KZW3" s="51"/>
      <c r="KZX3" s="51"/>
      <c r="KZY3" s="51"/>
      <c r="KZZ3" s="51"/>
      <c r="LAA3" s="51"/>
      <c r="LAB3" s="51"/>
      <c r="LAC3" s="51"/>
      <c r="LAD3" s="51"/>
      <c r="LAE3" s="51"/>
      <c r="LAF3" s="51"/>
      <c r="LAG3" s="51"/>
      <c r="LAH3" s="51"/>
      <c r="LAI3" s="51"/>
      <c r="LAJ3" s="51"/>
      <c r="LAK3" s="51"/>
      <c r="LAL3" s="51"/>
      <c r="LAM3" s="51"/>
      <c r="LAN3" s="51"/>
      <c r="LAO3" s="51"/>
      <c r="LAP3" s="51"/>
      <c r="LAQ3" s="51"/>
      <c r="LAR3" s="51"/>
      <c r="LAS3" s="51"/>
      <c r="LAT3" s="51"/>
      <c r="LAU3" s="51"/>
      <c r="LAV3" s="51"/>
      <c r="LAW3" s="51"/>
      <c r="LAX3" s="51"/>
      <c r="LAY3" s="51"/>
      <c r="LAZ3" s="51"/>
      <c r="LBA3" s="51"/>
      <c r="LBB3" s="51"/>
      <c r="LBC3" s="51"/>
      <c r="LBD3" s="51"/>
      <c r="LBE3" s="51"/>
      <c r="LBF3" s="51"/>
      <c r="LBG3" s="51"/>
      <c r="LBH3" s="51"/>
      <c r="LBI3" s="51"/>
      <c r="LBJ3" s="51"/>
      <c r="LBK3" s="51"/>
      <c r="LBL3" s="51"/>
      <c r="LBM3" s="51"/>
      <c r="LBN3" s="51"/>
      <c r="LBO3" s="51"/>
      <c r="LBP3" s="51"/>
      <c r="LBQ3" s="51"/>
      <c r="LBR3" s="51"/>
      <c r="LBS3" s="51"/>
      <c r="LBT3" s="51"/>
      <c r="LBU3" s="51"/>
      <c r="LBV3" s="51"/>
      <c r="LBW3" s="51"/>
      <c r="LBX3" s="51"/>
      <c r="LBY3" s="51"/>
      <c r="LBZ3" s="51"/>
      <c r="LCA3" s="51"/>
      <c r="LCB3" s="51"/>
      <c r="LCC3" s="51"/>
      <c r="LCD3" s="51"/>
      <c r="LCE3" s="51"/>
      <c r="LCF3" s="51"/>
      <c r="LCG3" s="51"/>
      <c r="LCH3" s="51"/>
      <c r="LCI3" s="51"/>
      <c r="LCJ3" s="51"/>
      <c r="LCK3" s="51"/>
      <c r="LCL3" s="51"/>
      <c r="LCM3" s="51"/>
      <c r="LCN3" s="51"/>
      <c r="LCO3" s="51"/>
      <c r="LCP3" s="51"/>
      <c r="LCQ3" s="51"/>
      <c r="LCR3" s="51"/>
      <c r="LCS3" s="51"/>
      <c r="LCT3" s="51"/>
      <c r="LCU3" s="51"/>
      <c r="LCV3" s="51"/>
      <c r="LCW3" s="51"/>
      <c r="LCX3" s="51"/>
      <c r="LCY3" s="51"/>
      <c r="LCZ3" s="51"/>
      <c r="LDA3" s="51"/>
      <c r="LDB3" s="51"/>
      <c r="LDC3" s="51"/>
      <c r="LDD3" s="51"/>
      <c r="LDE3" s="51"/>
      <c r="LDF3" s="51"/>
      <c r="LDG3" s="51"/>
      <c r="LDH3" s="51"/>
      <c r="LDI3" s="51"/>
      <c r="LDJ3" s="51"/>
      <c r="LDK3" s="51"/>
      <c r="LDL3" s="51"/>
      <c r="LDM3" s="51"/>
      <c r="LDN3" s="51"/>
      <c r="LDO3" s="51"/>
      <c r="LDP3" s="51"/>
      <c r="LDQ3" s="51"/>
      <c r="LDR3" s="51"/>
      <c r="LDS3" s="51"/>
      <c r="LDT3" s="51"/>
      <c r="LDU3" s="51"/>
      <c r="LDV3" s="51"/>
      <c r="LDW3" s="51"/>
      <c r="LDX3" s="51"/>
      <c r="LDY3" s="51"/>
      <c r="LDZ3" s="51"/>
      <c r="LEA3" s="51"/>
      <c r="LEB3" s="51"/>
      <c r="LEC3" s="51"/>
      <c r="LED3" s="51"/>
      <c r="LEE3" s="51"/>
      <c r="LEF3" s="51"/>
      <c r="LEG3" s="51"/>
      <c r="LEH3" s="51"/>
      <c r="LEI3" s="51"/>
      <c r="LEJ3" s="51"/>
      <c r="LEK3" s="51"/>
      <c r="LEL3" s="51"/>
      <c r="LEM3" s="51"/>
      <c r="LEN3" s="51"/>
      <c r="LEO3" s="51"/>
      <c r="LEP3" s="51"/>
      <c r="LEQ3" s="51"/>
      <c r="LER3" s="51"/>
      <c r="LES3" s="51"/>
      <c r="LET3" s="51"/>
      <c r="LEU3" s="51"/>
      <c r="LEV3" s="51"/>
      <c r="LEW3" s="51"/>
      <c r="LEX3" s="51"/>
      <c r="LEY3" s="51"/>
      <c r="LEZ3" s="51"/>
      <c r="LFA3" s="51"/>
      <c r="LFB3" s="51"/>
      <c r="LFC3" s="51"/>
      <c r="LFD3" s="51"/>
      <c r="LFE3" s="51"/>
      <c r="LFF3" s="51"/>
      <c r="LFG3" s="51"/>
      <c r="LFH3" s="51"/>
      <c r="LFI3" s="51"/>
      <c r="LFJ3" s="51"/>
      <c r="LFK3" s="51"/>
      <c r="LFL3" s="51"/>
      <c r="LFM3" s="51"/>
      <c r="LFN3" s="51"/>
      <c r="LFO3" s="51"/>
      <c r="LFP3" s="51"/>
      <c r="LFQ3" s="51"/>
      <c r="LFR3" s="51"/>
      <c r="LFS3" s="51"/>
      <c r="LFT3" s="51"/>
      <c r="LFU3" s="51"/>
      <c r="LFV3" s="51"/>
      <c r="LFW3" s="51"/>
      <c r="LFX3" s="51"/>
      <c r="LFY3" s="51"/>
      <c r="LFZ3" s="51"/>
      <c r="LGA3" s="51"/>
      <c r="LGB3" s="51"/>
      <c r="LGC3" s="51"/>
      <c r="LGD3" s="51"/>
      <c r="LGE3" s="51"/>
      <c r="LGF3" s="51"/>
      <c r="LGG3" s="51"/>
      <c r="LGH3" s="51"/>
      <c r="LGI3" s="51"/>
      <c r="LGJ3" s="51"/>
      <c r="LGK3" s="51"/>
      <c r="LGL3" s="51"/>
      <c r="LGM3" s="51"/>
      <c r="LGN3" s="51"/>
      <c r="LGO3" s="51"/>
      <c r="LGP3" s="51"/>
      <c r="LGQ3" s="51"/>
      <c r="LGR3" s="51"/>
      <c r="LGS3" s="51"/>
      <c r="LGT3" s="51"/>
      <c r="LGU3" s="51"/>
      <c r="LGV3" s="51"/>
      <c r="LGW3" s="51"/>
      <c r="LGX3" s="51"/>
      <c r="LGY3" s="51"/>
      <c r="LGZ3" s="51"/>
      <c r="LHA3" s="51"/>
      <c r="LHB3" s="51"/>
      <c r="LHC3" s="51"/>
      <c r="LHD3" s="51"/>
      <c r="LHE3" s="51"/>
      <c r="LHF3" s="51"/>
      <c r="LHG3" s="51"/>
      <c r="LHH3" s="51"/>
      <c r="LHI3" s="51"/>
      <c r="LHJ3" s="51"/>
      <c r="LHK3" s="51"/>
      <c r="LHL3" s="51"/>
      <c r="LHM3" s="51"/>
      <c r="LHN3" s="51"/>
      <c r="LHO3" s="51"/>
      <c r="LHP3" s="51"/>
      <c r="LHQ3" s="51"/>
      <c r="LHR3" s="51"/>
      <c r="LHS3" s="51"/>
      <c r="LHT3" s="51"/>
      <c r="LHU3" s="51"/>
      <c r="LHV3" s="51"/>
      <c r="LHW3" s="51"/>
      <c r="LHX3" s="51"/>
      <c r="LHY3" s="51"/>
      <c r="LHZ3" s="51"/>
      <c r="LIA3" s="51"/>
      <c r="LIB3" s="51"/>
      <c r="LIC3" s="51"/>
      <c r="LID3" s="51"/>
      <c r="LIE3" s="51"/>
      <c r="LIF3" s="51"/>
      <c r="LIG3" s="51"/>
      <c r="LIH3" s="51"/>
      <c r="LII3" s="51"/>
      <c r="LIJ3" s="51"/>
      <c r="LIK3" s="51"/>
      <c r="LIL3" s="51"/>
      <c r="LIM3" s="51"/>
      <c r="LIN3" s="51"/>
      <c r="LIO3" s="51"/>
      <c r="LIP3" s="51"/>
      <c r="LIQ3" s="51"/>
      <c r="LIR3" s="51"/>
      <c r="LIS3" s="51"/>
      <c r="LIT3" s="51"/>
      <c r="LIU3" s="51"/>
      <c r="LIV3" s="51"/>
      <c r="LIW3" s="51"/>
      <c r="LIX3" s="51"/>
      <c r="LIY3" s="51"/>
      <c r="LIZ3" s="51"/>
      <c r="LJA3" s="51"/>
      <c r="LJB3" s="51"/>
      <c r="LJC3" s="51"/>
      <c r="LJD3" s="51"/>
      <c r="LJE3" s="51"/>
      <c r="LJF3" s="51"/>
      <c r="LJG3" s="51"/>
      <c r="LJH3" s="51"/>
      <c r="LJI3" s="51"/>
      <c r="LJJ3" s="51"/>
      <c r="LJK3" s="51"/>
      <c r="LJL3" s="51"/>
      <c r="LJM3" s="51"/>
      <c r="LJN3" s="51"/>
      <c r="LJO3" s="51"/>
      <c r="LJP3" s="51"/>
      <c r="LJQ3" s="51"/>
      <c r="LJR3" s="51"/>
      <c r="LJS3" s="51"/>
      <c r="LJT3" s="51"/>
      <c r="LJU3" s="51"/>
      <c r="LJV3" s="51"/>
      <c r="LJW3" s="51"/>
      <c r="LJX3" s="51"/>
      <c r="LJY3" s="51"/>
      <c r="LJZ3" s="51"/>
      <c r="LKA3" s="51"/>
      <c r="LKB3" s="51"/>
      <c r="LKC3" s="51"/>
      <c r="LKD3" s="51"/>
      <c r="LKE3" s="51"/>
      <c r="LKF3" s="51"/>
      <c r="LKG3" s="51"/>
      <c r="LKH3" s="51"/>
      <c r="LKI3" s="51"/>
      <c r="LKJ3" s="51"/>
      <c r="LKK3" s="51"/>
      <c r="LKL3" s="51"/>
      <c r="LKM3" s="51"/>
      <c r="LKN3" s="51"/>
      <c r="LKO3" s="51"/>
      <c r="LKP3" s="51"/>
      <c r="LKQ3" s="51"/>
      <c r="LKR3" s="51"/>
      <c r="LKS3" s="51"/>
      <c r="LKT3" s="51"/>
      <c r="LKU3" s="51"/>
      <c r="LKV3" s="51"/>
      <c r="LKW3" s="51"/>
      <c r="LKX3" s="51"/>
      <c r="LKY3" s="51"/>
      <c r="LKZ3" s="51"/>
      <c r="LLA3" s="51"/>
      <c r="LLB3" s="51"/>
      <c r="LLC3" s="51"/>
      <c r="LLD3" s="51"/>
      <c r="LLE3" s="51"/>
      <c r="LLF3" s="51"/>
      <c r="LLG3" s="51"/>
      <c r="LLH3" s="51"/>
      <c r="LLI3" s="51"/>
      <c r="LLJ3" s="51"/>
      <c r="LLK3" s="51"/>
      <c r="LLL3" s="51"/>
      <c r="LLM3" s="51"/>
      <c r="LLN3" s="51"/>
      <c r="LLO3" s="51"/>
      <c r="LLP3" s="51"/>
      <c r="LLQ3" s="51"/>
      <c r="LLR3" s="51"/>
      <c r="LLS3" s="51"/>
      <c r="LLT3" s="51"/>
      <c r="LLU3" s="51"/>
      <c r="LLV3" s="51"/>
      <c r="LLW3" s="51"/>
      <c r="LLX3" s="51"/>
      <c r="LLY3" s="51"/>
      <c r="LLZ3" s="51"/>
      <c r="LMA3" s="51"/>
      <c r="LMB3" s="51"/>
      <c r="LMC3" s="51"/>
      <c r="LMD3" s="51"/>
      <c r="LME3" s="51"/>
      <c r="LMF3" s="51"/>
      <c r="LMG3" s="51"/>
      <c r="LMH3" s="51"/>
      <c r="LMI3" s="51"/>
      <c r="LMJ3" s="51"/>
      <c r="LMK3" s="51"/>
      <c r="LML3" s="51"/>
      <c r="LMM3" s="51"/>
      <c r="LMN3" s="51"/>
      <c r="LMO3" s="51"/>
      <c r="LMP3" s="51"/>
      <c r="LMQ3" s="51"/>
      <c r="LMR3" s="51"/>
      <c r="LMS3" s="51"/>
      <c r="LMT3" s="51"/>
      <c r="LMU3" s="51"/>
      <c r="LMV3" s="51"/>
      <c r="LMW3" s="51"/>
      <c r="LMX3" s="51"/>
      <c r="LMY3" s="51"/>
      <c r="LMZ3" s="51"/>
      <c r="LNA3" s="51"/>
      <c r="LNB3" s="51"/>
      <c r="LNC3" s="51"/>
      <c r="LND3" s="51"/>
      <c r="LNE3" s="51"/>
      <c r="LNF3" s="51"/>
      <c r="LNG3" s="51"/>
      <c r="LNH3" s="51"/>
      <c r="LNI3" s="51"/>
      <c r="LNJ3" s="51"/>
      <c r="LNK3" s="51"/>
      <c r="LNL3" s="51"/>
      <c r="LNM3" s="51"/>
      <c r="LNN3" s="51"/>
      <c r="LNO3" s="51"/>
      <c r="LNP3" s="51"/>
      <c r="LNQ3" s="51"/>
      <c r="LNR3" s="51"/>
      <c r="LNS3" s="51"/>
      <c r="LNT3" s="51"/>
      <c r="LNU3" s="51"/>
      <c r="LNV3" s="51"/>
      <c r="LNW3" s="51"/>
      <c r="LNX3" s="51"/>
      <c r="LNY3" s="51"/>
      <c r="LNZ3" s="51"/>
      <c r="LOA3" s="51"/>
      <c r="LOB3" s="51"/>
      <c r="LOC3" s="51"/>
      <c r="LOD3" s="51"/>
      <c r="LOE3" s="51"/>
      <c r="LOF3" s="51"/>
      <c r="LOG3" s="51"/>
      <c r="LOH3" s="51"/>
      <c r="LOI3" s="51"/>
      <c r="LOJ3" s="51"/>
      <c r="LOK3" s="51"/>
      <c r="LOL3" s="51"/>
      <c r="LOM3" s="51"/>
      <c r="LON3" s="51"/>
      <c r="LOO3" s="51"/>
      <c r="LOP3" s="51"/>
      <c r="LOQ3" s="51"/>
      <c r="LOR3" s="51"/>
      <c r="LOS3" s="51"/>
      <c r="LOT3" s="51"/>
      <c r="LOU3" s="51"/>
      <c r="LOV3" s="51"/>
      <c r="LOW3" s="51"/>
      <c r="LOX3" s="51"/>
      <c r="LOY3" s="51"/>
      <c r="LOZ3" s="51"/>
      <c r="LPA3" s="51"/>
      <c r="LPB3" s="51"/>
      <c r="LPC3" s="51"/>
      <c r="LPD3" s="51"/>
      <c r="LPE3" s="51"/>
      <c r="LPF3" s="51"/>
      <c r="LPG3" s="51"/>
      <c r="LPH3" s="51"/>
      <c r="LPI3" s="51"/>
      <c r="LPJ3" s="51"/>
      <c r="LPK3" s="51"/>
      <c r="LPL3" s="51"/>
      <c r="LPM3" s="51"/>
      <c r="LPN3" s="51"/>
      <c r="LPO3" s="51"/>
      <c r="LPP3" s="51"/>
      <c r="LPQ3" s="51"/>
      <c r="LPR3" s="51"/>
      <c r="LPS3" s="51"/>
      <c r="LPT3" s="51"/>
      <c r="LPU3" s="51"/>
      <c r="LPV3" s="51"/>
      <c r="LPW3" s="51"/>
      <c r="LPX3" s="51"/>
      <c r="LPY3" s="51"/>
      <c r="LPZ3" s="51"/>
      <c r="LQA3" s="51"/>
      <c r="LQB3" s="51"/>
      <c r="LQC3" s="51"/>
      <c r="LQD3" s="51"/>
      <c r="LQE3" s="51"/>
      <c r="LQF3" s="51"/>
      <c r="LQG3" s="51"/>
      <c r="LQH3" s="51"/>
      <c r="LQI3" s="51"/>
      <c r="LQJ3" s="51"/>
      <c r="LQK3" s="51"/>
      <c r="LQL3" s="51"/>
      <c r="LQM3" s="51"/>
      <c r="LQN3" s="51"/>
      <c r="LQO3" s="51"/>
      <c r="LQP3" s="51"/>
      <c r="LQQ3" s="51"/>
      <c r="LQR3" s="51"/>
      <c r="LQS3" s="51"/>
      <c r="LQT3" s="51"/>
      <c r="LQU3" s="51"/>
      <c r="LQV3" s="51"/>
      <c r="LQW3" s="51"/>
      <c r="LQX3" s="51"/>
      <c r="LQY3" s="51"/>
      <c r="LQZ3" s="51"/>
      <c r="LRA3" s="51"/>
      <c r="LRB3" s="51"/>
      <c r="LRC3" s="51"/>
      <c r="LRD3" s="51"/>
      <c r="LRE3" s="51"/>
      <c r="LRF3" s="51"/>
      <c r="LRG3" s="51"/>
      <c r="LRH3" s="51"/>
      <c r="LRI3" s="51"/>
      <c r="LRJ3" s="51"/>
      <c r="LRK3" s="51"/>
      <c r="LRL3" s="51"/>
      <c r="LRM3" s="51"/>
      <c r="LRN3" s="51"/>
      <c r="LRO3" s="51"/>
      <c r="LRP3" s="51"/>
      <c r="LRQ3" s="51"/>
      <c r="LRR3" s="51"/>
      <c r="LRS3" s="51"/>
      <c r="LRT3" s="51"/>
      <c r="LRU3" s="51"/>
      <c r="LRV3" s="51"/>
      <c r="LRW3" s="51"/>
      <c r="LRX3" s="51"/>
      <c r="LRY3" s="51"/>
      <c r="LRZ3" s="51"/>
      <c r="LSA3" s="51"/>
      <c r="LSB3" s="51"/>
      <c r="LSC3" s="51"/>
      <c r="LSD3" s="51"/>
      <c r="LSE3" s="51"/>
      <c r="LSF3" s="51"/>
      <c r="LSG3" s="51"/>
      <c r="LSH3" s="51"/>
      <c r="LSI3" s="51"/>
      <c r="LSJ3" s="51"/>
      <c r="LSK3" s="51"/>
      <c r="LSL3" s="51"/>
      <c r="LSM3" s="51"/>
      <c r="LSN3" s="51"/>
      <c r="LSO3" s="51"/>
      <c r="LSP3" s="51"/>
      <c r="LSQ3" s="51"/>
      <c r="LSR3" s="51"/>
      <c r="LSS3" s="51"/>
      <c r="LST3" s="51"/>
      <c r="LSU3" s="51"/>
      <c r="LSV3" s="51"/>
      <c r="LSW3" s="51"/>
      <c r="LSX3" s="51"/>
      <c r="LSY3" s="51"/>
      <c r="LSZ3" s="51"/>
      <c r="LTA3" s="51"/>
      <c r="LTB3" s="51"/>
      <c r="LTC3" s="51"/>
      <c r="LTD3" s="51"/>
      <c r="LTE3" s="51"/>
      <c r="LTF3" s="51"/>
      <c r="LTG3" s="51"/>
      <c r="LTH3" s="51"/>
      <c r="LTI3" s="51"/>
      <c r="LTJ3" s="51"/>
      <c r="LTK3" s="51"/>
      <c r="LTL3" s="51"/>
      <c r="LTM3" s="51"/>
      <c r="LTN3" s="51"/>
      <c r="LTO3" s="51"/>
      <c r="LTP3" s="51"/>
      <c r="LTQ3" s="51"/>
      <c r="LTR3" s="51"/>
      <c r="LTS3" s="51"/>
      <c r="LTT3" s="51"/>
      <c r="LTU3" s="51"/>
      <c r="LTV3" s="51"/>
      <c r="LTW3" s="51"/>
      <c r="LTX3" s="51"/>
      <c r="LTY3" s="51"/>
      <c r="LTZ3" s="51"/>
      <c r="LUA3" s="51"/>
      <c r="LUB3" s="51"/>
      <c r="LUC3" s="51"/>
      <c r="LUD3" s="51"/>
      <c r="LUE3" s="51"/>
      <c r="LUF3" s="51"/>
      <c r="LUG3" s="51"/>
      <c r="LUH3" s="51"/>
      <c r="LUI3" s="51"/>
      <c r="LUJ3" s="51"/>
      <c r="LUK3" s="51"/>
      <c r="LUL3" s="51"/>
      <c r="LUM3" s="51"/>
      <c r="LUN3" s="51"/>
      <c r="LUO3" s="51"/>
      <c r="LUP3" s="51"/>
      <c r="LUQ3" s="51"/>
      <c r="LUR3" s="51"/>
      <c r="LUS3" s="51"/>
      <c r="LUT3" s="51"/>
      <c r="LUU3" s="51"/>
      <c r="LUV3" s="51"/>
      <c r="LUW3" s="51"/>
      <c r="LUX3" s="51"/>
      <c r="LUY3" s="51"/>
      <c r="LUZ3" s="51"/>
      <c r="LVA3" s="51"/>
      <c r="LVB3" s="51"/>
      <c r="LVC3" s="51"/>
      <c r="LVD3" s="51"/>
      <c r="LVE3" s="51"/>
      <c r="LVF3" s="51"/>
      <c r="LVG3" s="51"/>
      <c r="LVH3" s="51"/>
      <c r="LVI3" s="51"/>
      <c r="LVJ3" s="51"/>
      <c r="LVK3" s="51"/>
      <c r="LVL3" s="51"/>
      <c r="LVM3" s="51"/>
      <c r="LVN3" s="51"/>
      <c r="LVO3" s="51"/>
      <c r="LVP3" s="51"/>
      <c r="LVQ3" s="51"/>
      <c r="LVR3" s="51"/>
      <c r="LVS3" s="51"/>
      <c r="LVT3" s="51"/>
      <c r="LVU3" s="51"/>
      <c r="LVV3" s="51"/>
      <c r="LVW3" s="51"/>
      <c r="LVX3" s="51"/>
      <c r="LVY3" s="51"/>
      <c r="LVZ3" s="51"/>
      <c r="LWA3" s="51"/>
      <c r="LWB3" s="51"/>
      <c r="LWC3" s="51"/>
      <c r="LWD3" s="51"/>
      <c r="LWE3" s="51"/>
      <c r="LWF3" s="51"/>
      <c r="LWG3" s="51"/>
      <c r="LWH3" s="51"/>
      <c r="LWI3" s="51"/>
      <c r="LWJ3" s="51"/>
      <c r="LWK3" s="51"/>
      <c r="LWL3" s="51"/>
      <c r="LWM3" s="51"/>
      <c r="LWN3" s="51"/>
      <c r="LWO3" s="51"/>
      <c r="LWP3" s="51"/>
      <c r="LWQ3" s="51"/>
      <c r="LWR3" s="51"/>
      <c r="LWS3" s="51"/>
      <c r="LWT3" s="51"/>
      <c r="LWU3" s="51"/>
      <c r="LWV3" s="51"/>
      <c r="LWW3" s="51"/>
      <c r="LWX3" s="51"/>
      <c r="LWY3" s="51"/>
      <c r="LWZ3" s="51"/>
      <c r="LXA3" s="51"/>
      <c r="LXB3" s="51"/>
      <c r="LXC3" s="51"/>
      <c r="LXD3" s="51"/>
      <c r="LXE3" s="51"/>
      <c r="LXF3" s="51"/>
      <c r="LXG3" s="51"/>
      <c r="LXH3" s="51"/>
      <c r="LXI3" s="51"/>
      <c r="LXJ3" s="51"/>
      <c r="LXK3" s="51"/>
      <c r="LXL3" s="51"/>
      <c r="LXM3" s="51"/>
      <c r="LXN3" s="51"/>
      <c r="LXO3" s="51"/>
      <c r="LXP3" s="51"/>
      <c r="LXQ3" s="51"/>
      <c r="LXR3" s="51"/>
      <c r="LXS3" s="51"/>
      <c r="LXT3" s="51"/>
      <c r="LXU3" s="51"/>
      <c r="LXV3" s="51"/>
      <c r="LXW3" s="51"/>
      <c r="LXX3" s="51"/>
      <c r="LXY3" s="51"/>
      <c r="LXZ3" s="51"/>
      <c r="LYA3" s="51"/>
      <c r="LYB3" s="51"/>
      <c r="LYC3" s="51"/>
      <c r="LYD3" s="51"/>
      <c r="LYE3" s="51"/>
      <c r="LYF3" s="51"/>
      <c r="LYG3" s="51"/>
      <c r="LYH3" s="51"/>
      <c r="LYI3" s="51"/>
      <c r="LYJ3" s="51"/>
      <c r="LYK3" s="51"/>
      <c r="LYL3" s="51"/>
      <c r="LYM3" s="51"/>
      <c r="LYN3" s="51"/>
      <c r="LYO3" s="51"/>
      <c r="LYP3" s="51"/>
      <c r="LYQ3" s="51"/>
      <c r="LYR3" s="51"/>
      <c r="LYS3" s="51"/>
      <c r="LYT3" s="51"/>
      <c r="LYU3" s="51"/>
      <c r="LYV3" s="51"/>
      <c r="LYW3" s="51"/>
      <c r="LYX3" s="51"/>
      <c r="LYY3" s="51"/>
      <c r="LYZ3" s="51"/>
      <c r="LZA3" s="51"/>
      <c r="LZB3" s="51"/>
      <c r="LZC3" s="51"/>
      <c r="LZD3" s="51"/>
      <c r="LZE3" s="51"/>
      <c r="LZF3" s="51"/>
      <c r="LZG3" s="51"/>
      <c r="LZH3" s="51"/>
      <c r="LZI3" s="51"/>
      <c r="LZJ3" s="51"/>
      <c r="LZK3" s="51"/>
      <c r="LZL3" s="51"/>
      <c r="LZM3" s="51"/>
      <c r="LZN3" s="51"/>
      <c r="LZO3" s="51"/>
      <c r="LZP3" s="51"/>
      <c r="LZQ3" s="51"/>
      <c r="LZR3" s="51"/>
      <c r="LZS3" s="51"/>
      <c r="LZT3" s="51"/>
      <c r="LZU3" s="51"/>
      <c r="LZV3" s="51"/>
      <c r="LZW3" s="51"/>
      <c r="LZX3" s="51"/>
      <c r="LZY3" s="51"/>
      <c r="LZZ3" s="51"/>
      <c r="MAA3" s="51"/>
      <c r="MAB3" s="51"/>
      <c r="MAC3" s="51"/>
      <c r="MAD3" s="51"/>
      <c r="MAE3" s="51"/>
      <c r="MAF3" s="51"/>
      <c r="MAG3" s="51"/>
      <c r="MAH3" s="51"/>
      <c r="MAI3" s="51"/>
      <c r="MAJ3" s="51"/>
      <c r="MAK3" s="51"/>
      <c r="MAL3" s="51"/>
      <c r="MAM3" s="51"/>
      <c r="MAN3" s="51"/>
      <c r="MAO3" s="51"/>
      <c r="MAP3" s="51"/>
      <c r="MAQ3" s="51"/>
      <c r="MAR3" s="51"/>
      <c r="MAS3" s="51"/>
      <c r="MAT3" s="51"/>
      <c r="MAU3" s="51"/>
      <c r="MAV3" s="51"/>
      <c r="MAW3" s="51"/>
      <c r="MAX3" s="51"/>
      <c r="MAY3" s="51"/>
      <c r="MAZ3" s="51"/>
      <c r="MBA3" s="51"/>
      <c r="MBB3" s="51"/>
      <c r="MBC3" s="51"/>
      <c r="MBD3" s="51"/>
      <c r="MBE3" s="51"/>
      <c r="MBF3" s="51"/>
      <c r="MBG3" s="51"/>
      <c r="MBH3" s="51"/>
      <c r="MBI3" s="51"/>
      <c r="MBJ3" s="51"/>
      <c r="MBK3" s="51"/>
      <c r="MBL3" s="51"/>
      <c r="MBM3" s="51"/>
      <c r="MBN3" s="51"/>
      <c r="MBO3" s="51"/>
      <c r="MBP3" s="51"/>
      <c r="MBQ3" s="51"/>
      <c r="MBR3" s="51"/>
      <c r="MBS3" s="51"/>
      <c r="MBT3" s="51"/>
      <c r="MBU3" s="51"/>
      <c r="MBV3" s="51"/>
      <c r="MBW3" s="51"/>
      <c r="MBX3" s="51"/>
      <c r="MBY3" s="51"/>
      <c r="MBZ3" s="51"/>
      <c r="MCA3" s="51"/>
      <c r="MCB3" s="51"/>
      <c r="MCC3" s="51"/>
      <c r="MCD3" s="51"/>
      <c r="MCE3" s="51"/>
      <c r="MCF3" s="51"/>
      <c r="MCG3" s="51"/>
      <c r="MCH3" s="51"/>
      <c r="MCI3" s="51"/>
      <c r="MCJ3" s="51"/>
      <c r="MCK3" s="51"/>
      <c r="MCL3" s="51"/>
      <c r="MCM3" s="51"/>
      <c r="MCN3" s="51"/>
      <c r="MCO3" s="51"/>
      <c r="MCP3" s="51"/>
      <c r="MCQ3" s="51"/>
      <c r="MCR3" s="51"/>
      <c r="MCS3" s="51"/>
      <c r="MCT3" s="51"/>
      <c r="MCU3" s="51"/>
      <c r="MCV3" s="51"/>
      <c r="MCW3" s="51"/>
      <c r="MCX3" s="51"/>
      <c r="MCY3" s="51"/>
      <c r="MCZ3" s="51"/>
      <c r="MDA3" s="51"/>
      <c r="MDB3" s="51"/>
      <c r="MDC3" s="51"/>
      <c r="MDD3" s="51"/>
      <c r="MDE3" s="51"/>
      <c r="MDF3" s="51"/>
      <c r="MDG3" s="51"/>
      <c r="MDH3" s="51"/>
      <c r="MDI3" s="51"/>
      <c r="MDJ3" s="51"/>
      <c r="MDK3" s="51"/>
      <c r="MDL3" s="51"/>
      <c r="MDM3" s="51"/>
      <c r="MDN3" s="51"/>
      <c r="MDO3" s="51"/>
      <c r="MDP3" s="51"/>
      <c r="MDQ3" s="51"/>
      <c r="MDR3" s="51"/>
      <c r="MDS3" s="51"/>
      <c r="MDT3" s="51"/>
      <c r="MDU3" s="51"/>
      <c r="MDV3" s="51"/>
      <c r="MDW3" s="51"/>
      <c r="MDX3" s="51"/>
      <c r="MDY3" s="51"/>
      <c r="MDZ3" s="51"/>
      <c r="MEA3" s="51"/>
      <c r="MEB3" s="51"/>
      <c r="MEC3" s="51"/>
      <c r="MED3" s="51"/>
      <c r="MEE3" s="51"/>
      <c r="MEF3" s="51"/>
      <c r="MEG3" s="51"/>
      <c r="MEH3" s="51"/>
      <c r="MEI3" s="51"/>
      <c r="MEJ3" s="51"/>
      <c r="MEK3" s="51"/>
      <c r="MEL3" s="51"/>
      <c r="MEM3" s="51"/>
      <c r="MEN3" s="51"/>
      <c r="MEO3" s="51"/>
      <c r="MEP3" s="51"/>
      <c r="MEQ3" s="51"/>
      <c r="MER3" s="51"/>
      <c r="MES3" s="51"/>
      <c r="MET3" s="51"/>
      <c r="MEU3" s="51"/>
      <c r="MEV3" s="51"/>
      <c r="MEW3" s="51"/>
      <c r="MEX3" s="51"/>
      <c r="MEY3" s="51"/>
      <c r="MEZ3" s="51"/>
      <c r="MFA3" s="51"/>
      <c r="MFB3" s="51"/>
      <c r="MFC3" s="51"/>
      <c r="MFD3" s="51"/>
      <c r="MFE3" s="51"/>
      <c r="MFF3" s="51"/>
      <c r="MFG3" s="51"/>
      <c r="MFH3" s="51"/>
      <c r="MFI3" s="51"/>
      <c r="MFJ3" s="51"/>
      <c r="MFK3" s="51"/>
      <c r="MFL3" s="51"/>
      <c r="MFM3" s="51"/>
      <c r="MFN3" s="51"/>
      <c r="MFO3" s="51"/>
      <c r="MFP3" s="51"/>
      <c r="MFQ3" s="51"/>
      <c r="MFR3" s="51"/>
      <c r="MFS3" s="51"/>
      <c r="MFT3" s="51"/>
      <c r="MFU3" s="51"/>
      <c r="MFV3" s="51"/>
      <c r="MFW3" s="51"/>
      <c r="MFX3" s="51"/>
      <c r="MFY3" s="51"/>
      <c r="MFZ3" s="51"/>
      <c r="MGA3" s="51"/>
      <c r="MGB3" s="51"/>
      <c r="MGC3" s="51"/>
      <c r="MGD3" s="51"/>
      <c r="MGE3" s="51"/>
      <c r="MGF3" s="51"/>
      <c r="MGG3" s="51"/>
      <c r="MGH3" s="51"/>
      <c r="MGI3" s="51"/>
      <c r="MGJ3" s="51"/>
      <c r="MGK3" s="51"/>
      <c r="MGL3" s="51"/>
      <c r="MGM3" s="51"/>
      <c r="MGN3" s="51"/>
      <c r="MGO3" s="51"/>
      <c r="MGP3" s="51"/>
      <c r="MGQ3" s="51"/>
      <c r="MGR3" s="51"/>
      <c r="MGS3" s="51"/>
      <c r="MGT3" s="51"/>
      <c r="MGU3" s="51"/>
      <c r="MGV3" s="51"/>
      <c r="MGW3" s="51"/>
      <c r="MGX3" s="51"/>
      <c r="MGY3" s="51"/>
      <c r="MGZ3" s="51"/>
      <c r="MHA3" s="51"/>
      <c r="MHB3" s="51"/>
      <c r="MHC3" s="51"/>
      <c r="MHD3" s="51"/>
      <c r="MHE3" s="51"/>
      <c r="MHF3" s="51"/>
      <c r="MHG3" s="51"/>
      <c r="MHH3" s="51"/>
      <c r="MHI3" s="51"/>
      <c r="MHJ3" s="51"/>
      <c r="MHK3" s="51"/>
      <c r="MHL3" s="51"/>
      <c r="MHM3" s="51"/>
      <c r="MHN3" s="51"/>
      <c r="MHO3" s="51"/>
      <c r="MHP3" s="51"/>
      <c r="MHQ3" s="51"/>
      <c r="MHR3" s="51"/>
      <c r="MHS3" s="51"/>
      <c r="MHT3" s="51"/>
      <c r="MHU3" s="51"/>
      <c r="MHV3" s="51"/>
      <c r="MHW3" s="51"/>
      <c r="MHX3" s="51"/>
      <c r="MHY3" s="51"/>
      <c r="MHZ3" s="51"/>
      <c r="MIA3" s="51"/>
      <c r="MIB3" s="51"/>
      <c r="MIC3" s="51"/>
      <c r="MID3" s="51"/>
      <c r="MIE3" s="51"/>
      <c r="MIF3" s="51"/>
      <c r="MIG3" s="51"/>
      <c r="MIH3" s="51"/>
      <c r="MII3" s="51"/>
      <c r="MIJ3" s="51"/>
      <c r="MIK3" s="51"/>
      <c r="MIL3" s="51"/>
      <c r="MIM3" s="51"/>
      <c r="MIN3" s="51"/>
      <c r="MIO3" s="51"/>
      <c r="MIP3" s="51"/>
      <c r="MIQ3" s="51"/>
      <c r="MIR3" s="51"/>
      <c r="MIS3" s="51"/>
      <c r="MIT3" s="51"/>
      <c r="MIU3" s="51"/>
      <c r="MIV3" s="51"/>
      <c r="MIW3" s="51"/>
      <c r="MIX3" s="51"/>
      <c r="MIY3" s="51"/>
      <c r="MIZ3" s="51"/>
      <c r="MJA3" s="51"/>
      <c r="MJB3" s="51"/>
      <c r="MJC3" s="51"/>
      <c r="MJD3" s="51"/>
      <c r="MJE3" s="51"/>
      <c r="MJF3" s="51"/>
      <c r="MJG3" s="51"/>
      <c r="MJH3" s="51"/>
      <c r="MJI3" s="51"/>
      <c r="MJJ3" s="51"/>
      <c r="MJK3" s="51"/>
      <c r="MJL3" s="51"/>
      <c r="MJM3" s="51"/>
      <c r="MJN3" s="51"/>
      <c r="MJO3" s="51"/>
      <c r="MJP3" s="51"/>
      <c r="MJQ3" s="51"/>
      <c r="MJR3" s="51"/>
      <c r="MJS3" s="51"/>
      <c r="MJT3" s="51"/>
      <c r="MJU3" s="51"/>
      <c r="MJV3" s="51"/>
      <c r="MJW3" s="51"/>
      <c r="MJX3" s="51"/>
      <c r="MJY3" s="51"/>
      <c r="MJZ3" s="51"/>
      <c r="MKA3" s="51"/>
      <c r="MKB3" s="51"/>
      <c r="MKC3" s="51"/>
      <c r="MKD3" s="51"/>
      <c r="MKE3" s="51"/>
      <c r="MKF3" s="51"/>
      <c r="MKG3" s="51"/>
      <c r="MKH3" s="51"/>
      <c r="MKI3" s="51"/>
      <c r="MKJ3" s="51"/>
      <c r="MKK3" s="51"/>
      <c r="MKL3" s="51"/>
      <c r="MKM3" s="51"/>
      <c r="MKN3" s="51"/>
      <c r="MKO3" s="51"/>
      <c r="MKP3" s="51"/>
      <c r="MKQ3" s="51"/>
      <c r="MKR3" s="51"/>
      <c r="MKS3" s="51"/>
      <c r="MKT3" s="51"/>
      <c r="MKU3" s="51"/>
      <c r="MKV3" s="51"/>
      <c r="MKW3" s="51"/>
      <c r="MKX3" s="51"/>
      <c r="MKY3" s="51"/>
      <c r="MKZ3" s="51"/>
      <c r="MLA3" s="51"/>
      <c r="MLB3" s="51"/>
      <c r="MLC3" s="51"/>
      <c r="MLD3" s="51"/>
      <c r="MLE3" s="51"/>
      <c r="MLF3" s="51"/>
      <c r="MLG3" s="51"/>
      <c r="MLH3" s="51"/>
      <c r="MLI3" s="51"/>
      <c r="MLJ3" s="51"/>
      <c r="MLK3" s="51"/>
      <c r="MLL3" s="51"/>
      <c r="MLM3" s="51"/>
      <c r="MLN3" s="51"/>
      <c r="MLO3" s="51"/>
      <c r="MLP3" s="51"/>
      <c r="MLQ3" s="51"/>
      <c r="MLR3" s="51"/>
      <c r="MLS3" s="51"/>
      <c r="MLT3" s="51"/>
      <c r="MLU3" s="51"/>
      <c r="MLV3" s="51"/>
      <c r="MLW3" s="51"/>
      <c r="MLX3" s="51"/>
      <c r="MLY3" s="51"/>
      <c r="MLZ3" s="51"/>
      <c r="MMA3" s="51"/>
      <c r="MMB3" s="51"/>
      <c r="MMC3" s="51"/>
      <c r="MMD3" s="51"/>
      <c r="MME3" s="51"/>
      <c r="MMF3" s="51"/>
      <c r="MMG3" s="51"/>
      <c r="MMH3" s="51"/>
      <c r="MMI3" s="51"/>
      <c r="MMJ3" s="51"/>
      <c r="MMK3" s="51"/>
      <c r="MML3" s="51"/>
      <c r="MMM3" s="51"/>
      <c r="MMN3" s="51"/>
      <c r="MMO3" s="51"/>
      <c r="MMP3" s="51"/>
      <c r="MMQ3" s="51"/>
      <c r="MMR3" s="51"/>
      <c r="MMS3" s="51"/>
      <c r="MMT3" s="51"/>
      <c r="MMU3" s="51"/>
      <c r="MMV3" s="51"/>
      <c r="MMW3" s="51"/>
      <c r="MMX3" s="51"/>
      <c r="MMY3" s="51"/>
      <c r="MMZ3" s="51"/>
      <c r="MNA3" s="51"/>
      <c r="MNB3" s="51"/>
      <c r="MNC3" s="51"/>
      <c r="MND3" s="51"/>
      <c r="MNE3" s="51"/>
      <c r="MNF3" s="51"/>
      <c r="MNG3" s="51"/>
      <c r="MNH3" s="51"/>
      <c r="MNI3" s="51"/>
      <c r="MNJ3" s="51"/>
      <c r="MNK3" s="51"/>
      <c r="MNL3" s="51"/>
      <c r="MNM3" s="51"/>
      <c r="MNN3" s="51"/>
      <c r="MNO3" s="51"/>
      <c r="MNP3" s="51"/>
      <c r="MNQ3" s="51"/>
      <c r="MNR3" s="51"/>
      <c r="MNS3" s="51"/>
      <c r="MNT3" s="51"/>
      <c r="MNU3" s="51"/>
      <c r="MNV3" s="51"/>
      <c r="MNW3" s="51"/>
      <c r="MNX3" s="51"/>
      <c r="MNY3" s="51"/>
      <c r="MNZ3" s="51"/>
      <c r="MOA3" s="51"/>
      <c r="MOB3" s="51"/>
      <c r="MOC3" s="51"/>
      <c r="MOD3" s="51"/>
      <c r="MOE3" s="51"/>
      <c r="MOF3" s="51"/>
      <c r="MOG3" s="51"/>
      <c r="MOH3" s="51"/>
      <c r="MOI3" s="51"/>
      <c r="MOJ3" s="51"/>
      <c r="MOK3" s="51"/>
      <c r="MOL3" s="51"/>
      <c r="MOM3" s="51"/>
      <c r="MON3" s="51"/>
      <c r="MOO3" s="51"/>
      <c r="MOP3" s="51"/>
      <c r="MOQ3" s="51"/>
      <c r="MOR3" s="51"/>
      <c r="MOS3" s="51"/>
      <c r="MOT3" s="51"/>
      <c r="MOU3" s="51"/>
      <c r="MOV3" s="51"/>
      <c r="MOW3" s="51"/>
      <c r="MOX3" s="51"/>
      <c r="MOY3" s="51"/>
      <c r="MOZ3" s="51"/>
      <c r="MPA3" s="51"/>
      <c r="MPB3" s="51"/>
      <c r="MPC3" s="51"/>
      <c r="MPD3" s="51"/>
      <c r="MPE3" s="51"/>
      <c r="MPF3" s="51"/>
      <c r="MPG3" s="51"/>
      <c r="MPH3" s="51"/>
      <c r="MPI3" s="51"/>
      <c r="MPJ3" s="51"/>
      <c r="MPK3" s="51"/>
      <c r="MPL3" s="51"/>
      <c r="MPM3" s="51"/>
      <c r="MPN3" s="51"/>
      <c r="MPO3" s="51"/>
      <c r="MPP3" s="51"/>
      <c r="MPQ3" s="51"/>
      <c r="MPR3" s="51"/>
      <c r="MPS3" s="51"/>
      <c r="MPT3" s="51"/>
      <c r="MPU3" s="51"/>
      <c r="MPV3" s="51"/>
      <c r="MPW3" s="51"/>
      <c r="MPX3" s="51"/>
      <c r="MPY3" s="51"/>
      <c r="MPZ3" s="51"/>
      <c r="MQA3" s="51"/>
      <c r="MQB3" s="51"/>
      <c r="MQC3" s="51"/>
      <c r="MQD3" s="51"/>
      <c r="MQE3" s="51"/>
      <c r="MQF3" s="51"/>
      <c r="MQG3" s="51"/>
      <c r="MQH3" s="51"/>
      <c r="MQI3" s="51"/>
      <c r="MQJ3" s="51"/>
      <c r="MQK3" s="51"/>
      <c r="MQL3" s="51"/>
      <c r="MQM3" s="51"/>
      <c r="MQN3" s="51"/>
      <c r="MQO3" s="51"/>
      <c r="MQP3" s="51"/>
      <c r="MQQ3" s="51"/>
      <c r="MQR3" s="51"/>
      <c r="MQS3" s="51"/>
      <c r="MQT3" s="51"/>
      <c r="MQU3" s="51"/>
      <c r="MQV3" s="51"/>
      <c r="MQW3" s="51"/>
      <c r="MQX3" s="51"/>
      <c r="MQY3" s="51"/>
      <c r="MQZ3" s="51"/>
      <c r="MRA3" s="51"/>
      <c r="MRB3" s="51"/>
      <c r="MRC3" s="51"/>
      <c r="MRD3" s="51"/>
      <c r="MRE3" s="51"/>
      <c r="MRF3" s="51"/>
      <c r="MRG3" s="51"/>
      <c r="MRH3" s="51"/>
      <c r="MRI3" s="51"/>
      <c r="MRJ3" s="51"/>
      <c r="MRK3" s="51"/>
      <c r="MRL3" s="51"/>
      <c r="MRM3" s="51"/>
      <c r="MRN3" s="51"/>
      <c r="MRO3" s="51"/>
      <c r="MRP3" s="51"/>
      <c r="MRQ3" s="51"/>
      <c r="MRR3" s="51"/>
      <c r="MRS3" s="51"/>
      <c r="MRT3" s="51"/>
      <c r="MRU3" s="51"/>
      <c r="MRV3" s="51"/>
      <c r="MRW3" s="51"/>
      <c r="MRX3" s="51"/>
      <c r="MRY3" s="51"/>
      <c r="MRZ3" s="51"/>
      <c r="MSA3" s="51"/>
      <c r="MSB3" s="51"/>
      <c r="MSC3" s="51"/>
      <c r="MSD3" s="51"/>
      <c r="MSE3" s="51"/>
      <c r="MSF3" s="51"/>
      <c r="MSG3" s="51"/>
      <c r="MSH3" s="51"/>
      <c r="MSI3" s="51"/>
      <c r="MSJ3" s="51"/>
      <c r="MSK3" s="51"/>
      <c r="MSL3" s="51"/>
      <c r="MSM3" s="51"/>
      <c r="MSN3" s="51"/>
      <c r="MSO3" s="51"/>
      <c r="MSP3" s="51"/>
      <c r="MSQ3" s="51"/>
      <c r="MSR3" s="51"/>
      <c r="MSS3" s="51"/>
      <c r="MST3" s="51"/>
      <c r="MSU3" s="51"/>
      <c r="MSV3" s="51"/>
      <c r="MSW3" s="51"/>
      <c r="MSX3" s="51"/>
      <c r="MSY3" s="51"/>
      <c r="MSZ3" s="51"/>
      <c r="MTA3" s="51"/>
      <c r="MTB3" s="51"/>
      <c r="MTC3" s="51"/>
      <c r="MTD3" s="51"/>
      <c r="MTE3" s="51"/>
      <c r="MTF3" s="51"/>
      <c r="MTG3" s="51"/>
      <c r="MTH3" s="51"/>
      <c r="MTI3" s="51"/>
      <c r="MTJ3" s="51"/>
      <c r="MTK3" s="51"/>
      <c r="MTL3" s="51"/>
      <c r="MTM3" s="51"/>
      <c r="MTN3" s="51"/>
      <c r="MTO3" s="51"/>
      <c r="MTP3" s="51"/>
      <c r="MTQ3" s="51"/>
      <c r="MTR3" s="51"/>
      <c r="MTS3" s="51"/>
      <c r="MTT3" s="51"/>
      <c r="MTU3" s="51"/>
      <c r="MTV3" s="51"/>
      <c r="MTW3" s="51"/>
      <c r="MTX3" s="51"/>
      <c r="MTY3" s="51"/>
      <c r="MTZ3" s="51"/>
      <c r="MUA3" s="51"/>
      <c r="MUB3" s="51"/>
      <c r="MUC3" s="51"/>
      <c r="MUD3" s="51"/>
      <c r="MUE3" s="51"/>
      <c r="MUF3" s="51"/>
      <c r="MUG3" s="51"/>
      <c r="MUH3" s="51"/>
      <c r="MUI3" s="51"/>
      <c r="MUJ3" s="51"/>
      <c r="MUK3" s="51"/>
      <c r="MUL3" s="51"/>
      <c r="MUM3" s="51"/>
      <c r="MUN3" s="51"/>
      <c r="MUO3" s="51"/>
      <c r="MUP3" s="51"/>
      <c r="MUQ3" s="51"/>
      <c r="MUR3" s="51"/>
      <c r="MUS3" s="51"/>
      <c r="MUT3" s="51"/>
      <c r="MUU3" s="51"/>
      <c r="MUV3" s="51"/>
      <c r="MUW3" s="51"/>
      <c r="MUX3" s="51"/>
      <c r="MUY3" s="51"/>
      <c r="MUZ3" s="51"/>
      <c r="MVA3" s="51"/>
      <c r="MVB3" s="51"/>
      <c r="MVC3" s="51"/>
      <c r="MVD3" s="51"/>
      <c r="MVE3" s="51"/>
      <c r="MVF3" s="51"/>
      <c r="MVG3" s="51"/>
      <c r="MVH3" s="51"/>
      <c r="MVI3" s="51"/>
      <c r="MVJ3" s="51"/>
      <c r="MVK3" s="51"/>
      <c r="MVL3" s="51"/>
      <c r="MVM3" s="51"/>
      <c r="MVN3" s="51"/>
      <c r="MVO3" s="51"/>
      <c r="MVP3" s="51"/>
      <c r="MVQ3" s="51"/>
      <c r="MVR3" s="51"/>
      <c r="MVS3" s="51"/>
      <c r="MVT3" s="51"/>
      <c r="MVU3" s="51"/>
      <c r="MVV3" s="51"/>
      <c r="MVW3" s="51"/>
      <c r="MVX3" s="51"/>
      <c r="MVY3" s="51"/>
      <c r="MVZ3" s="51"/>
      <c r="MWA3" s="51"/>
      <c r="MWB3" s="51"/>
      <c r="MWC3" s="51"/>
      <c r="MWD3" s="51"/>
      <c r="MWE3" s="51"/>
      <c r="MWF3" s="51"/>
      <c r="MWG3" s="51"/>
      <c r="MWH3" s="51"/>
      <c r="MWI3" s="51"/>
      <c r="MWJ3" s="51"/>
      <c r="MWK3" s="51"/>
      <c r="MWL3" s="51"/>
      <c r="MWM3" s="51"/>
      <c r="MWN3" s="51"/>
      <c r="MWO3" s="51"/>
      <c r="MWP3" s="51"/>
      <c r="MWQ3" s="51"/>
      <c r="MWR3" s="51"/>
      <c r="MWS3" s="51"/>
      <c r="MWT3" s="51"/>
      <c r="MWU3" s="51"/>
      <c r="MWV3" s="51"/>
      <c r="MWW3" s="51"/>
      <c r="MWX3" s="51"/>
      <c r="MWY3" s="51"/>
      <c r="MWZ3" s="51"/>
      <c r="MXA3" s="51"/>
      <c r="MXB3" s="51"/>
      <c r="MXC3" s="51"/>
      <c r="MXD3" s="51"/>
      <c r="MXE3" s="51"/>
      <c r="MXF3" s="51"/>
      <c r="MXG3" s="51"/>
      <c r="MXH3" s="51"/>
      <c r="MXI3" s="51"/>
      <c r="MXJ3" s="51"/>
      <c r="MXK3" s="51"/>
      <c r="MXL3" s="51"/>
      <c r="MXM3" s="51"/>
      <c r="MXN3" s="51"/>
      <c r="MXO3" s="51"/>
      <c r="MXP3" s="51"/>
      <c r="MXQ3" s="51"/>
      <c r="MXR3" s="51"/>
      <c r="MXS3" s="51"/>
      <c r="MXT3" s="51"/>
      <c r="MXU3" s="51"/>
      <c r="MXV3" s="51"/>
      <c r="MXW3" s="51"/>
      <c r="MXX3" s="51"/>
      <c r="MXY3" s="51"/>
      <c r="MXZ3" s="51"/>
      <c r="MYA3" s="51"/>
      <c r="MYB3" s="51"/>
      <c r="MYC3" s="51"/>
      <c r="MYD3" s="51"/>
      <c r="MYE3" s="51"/>
      <c r="MYF3" s="51"/>
      <c r="MYG3" s="51"/>
      <c r="MYH3" s="51"/>
      <c r="MYI3" s="51"/>
      <c r="MYJ3" s="51"/>
      <c r="MYK3" s="51"/>
      <c r="MYL3" s="51"/>
      <c r="MYM3" s="51"/>
      <c r="MYN3" s="51"/>
      <c r="MYO3" s="51"/>
      <c r="MYP3" s="51"/>
      <c r="MYQ3" s="51"/>
      <c r="MYR3" s="51"/>
      <c r="MYS3" s="51"/>
      <c r="MYT3" s="51"/>
      <c r="MYU3" s="51"/>
      <c r="MYV3" s="51"/>
      <c r="MYW3" s="51"/>
      <c r="MYX3" s="51"/>
      <c r="MYY3" s="51"/>
      <c r="MYZ3" s="51"/>
      <c r="MZA3" s="51"/>
      <c r="MZB3" s="51"/>
      <c r="MZC3" s="51"/>
      <c r="MZD3" s="51"/>
      <c r="MZE3" s="51"/>
      <c r="MZF3" s="51"/>
      <c r="MZG3" s="51"/>
      <c r="MZH3" s="51"/>
      <c r="MZI3" s="51"/>
      <c r="MZJ3" s="51"/>
      <c r="MZK3" s="51"/>
      <c r="MZL3" s="51"/>
      <c r="MZM3" s="51"/>
      <c r="MZN3" s="51"/>
      <c r="MZO3" s="51"/>
      <c r="MZP3" s="51"/>
      <c r="MZQ3" s="51"/>
      <c r="MZR3" s="51"/>
      <c r="MZS3" s="51"/>
      <c r="MZT3" s="51"/>
      <c r="MZU3" s="51"/>
      <c r="MZV3" s="51"/>
      <c r="MZW3" s="51"/>
      <c r="MZX3" s="51"/>
      <c r="MZY3" s="51"/>
      <c r="MZZ3" s="51"/>
      <c r="NAA3" s="51"/>
      <c r="NAB3" s="51"/>
      <c r="NAC3" s="51"/>
      <c r="NAD3" s="51"/>
      <c r="NAE3" s="51"/>
      <c r="NAF3" s="51"/>
      <c r="NAG3" s="51"/>
      <c r="NAH3" s="51"/>
      <c r="NAI3" s="51"/>
      <c r="NAJ3" s="51"/>
      <c r="NAK3" s="51"/>
      <c r="NAL3" s="51"/>
      <c r="NAM3" s="51"/>
      <c r="NAN3" s="51"/>
      <c r="NAO3" s="51"/>
      <c r="NAP3" s="51"/>
      <c r="NAQ3" s="51"/>
      <c r="NAR3" s="51"/>
      <c r="NAS3" s="51"/>
      <c r="NAT3" s="51"/>
      <c r="NAU3" s="51"/>
      <c r="NAV3" s="51"/>
      <c r="NAW3" s="51"/>
      <c r="NAX3" s="51"/>
      <c r="NAY3" s="51"/>
      <c r="NAZ3" s="51"/>
      <c r="NBA3" s="51"/>
      <c r="NBB3" s="51"/>
      <c r="NBC3" s="51"/>
      <c r="NBD3" s="51"/>
      <c r="NBE3" s="51"/>
      <c r="NBF3" s="51"/>
      <c r="NBG3" s="51"/>
      <c r="NBH3" s="51"/>
      <c r="NBI3" s="51"/>
      <c r="NBJ3" s="51"/>
      <c r="NBK3" s="51"/>
      <c r="NBL3" s="51"/>
      <c r="NBM3" s="51"/>
      <c r="NBN3" s="51"/>
      <c r="NBO3" s="51"/>
      <c r="NBP3" s="51"/>
      <c r="NBQ3" s="51"/>
      <c r="NBR3" s="51"/>
      <c r="NBS3" s="51"/>
      <c r="NBT3" s="51"/>
      <c r="NBU3" s="51"/>
      <c r="NBV3" s="51"/>
      <c r="NBW3" s="51"/>
      <c r="NBX3" s="51"/>
      <c r="NBY3" s="51"/>
      <c r="NBZ3" s="51"/>
      <c r="NCA3" s="51"/>
      <c r="NCB3" s="51"/>
      <c r="NCC3" s="51"/>
      <c r="NCD3" s="51"/>
      <c r="NCE3" s="51"/>
      <c r="NCF3" s="51"/>
      <c r="NCG3" s="51"/>
      <c r="NCH3" s="51"/>
      <c r="NCI3" s="51"/>
      <c r="NCJ3" s="51"/>
      <c r="NCK3" s="51"/>
      <c r="NCL3" s="51"/>
      <c r="NCM3" s="51"/>
      <c r="NCN3" s="51"/>
      <c r="NCO3" s="51"/>
      <c r="NCP3" s="51"/>
      <c r="NCQ3" s="51"/>
      <c r="NCR3" s="51"/>
      <c r="NCS3" s="51"/>
      <c r="NCT3" s="51"/>
      <c r="NCU3" s="51"/>
      <c r="NCV3" s="51"/>
      <c r="NCW3" s="51"/>
      <c r="NCX3" s="51"/>
      <c r="NCY3" s="51"/>
      <c r="NCZ3" s="51"/>
      <c r="NDA3" s="51"/>
      <c r="NDB3" s="51"/>
      <c r="NDC3" s="51"/>
      <c r="NDD3" s="51"/>
      <c r="NDE3" s="51"/>
      <c r="NDF3" s="51"/>
      <c r="NDG3" s="51"/>
      <c r="NDH3" s="51"/>
      <c r="NDI3" s="51"/>
      <c r="NDJ3" s="51"/>
      <c r="NDK3" s="51"/>
      <c r="NDL3" s="51"/>
      <c r="NDM3" s="51"/>
      <c r="NDN3" s="51"/>
      <c r="NDO3" s="51"/>
      <c r="NDP3" s="51"/>
      <c r="NDQ3" s="51"/>
      <c r="NDR3" s="51"/>
      <c r="NDS3" s="51"/>
      <c r="NDT3" s="51"/>
      <c r="NDU3" s="51"/>
      <c r="NDV3" s="51"/>
      <c r="NDW3" s="51"/>
      <c r="NDX3" s="51"/>
      <c r="NDY3" s="51"/>
      <c r="NDZ3" s="51"/>
      <c r="NEA3" s="51"/>
      <c r="NEB3" s="51"/>
      <c r="NEC3" s="51"/>
      <c r="NED3" s="51"/>
      <c r="NEE3" s="51"/>
      <c r="NEF3" s="51"/>
      <c r="NEG3" s="51"/>
      <c r="NEH3" s="51"/>
      <c r="NEI3" s="51"/>
      <c r="NEJ3" s="51"/>
      <c r="NEK3" s="51"/>
      <c r="NEL3" s="51"/>
      <c r="NEM3" s="51"/>
      <c r="NEN3" s="51"/>
      <c r="NEO3" s="51"/>
      <c r="NEP3" s="51"/>
      <c r="NEQ3" s="51"/>
      <c r="NER3" s="51"/>
      <c r="NES3" s="51"/>
      <c r="NET3" s="51"/>
      <c r="NEU3" s="51"/>
      <c r="NEV3" s="51"/>
      <c r="NEW3" s="51"/>
      <c r="NEX3" s="51"/>
      <c r="NEY3" s="51"/>
      <c r="NEZ3" s="51"/>
      <c r="NFA3" s="51"/>
      <c r="NFB3" s="51"/>
      <c r="NFC3" s="51"/>
      <c r="NFD3" s="51"/>
      <c r="NFE3" s="51"/>
      <c r="NFF3" s="51"/>
      <c r="NFG3" s="51"/>
      <c r="NFH3" s="51"/>
      <c r="NFI3" s="51"/>
      <c r="NFJ3" s="51"/>
      <c r="NFK3" s="51"/>
      <c r="NFL3" s="51"/>
      <c r="NFM3" s="51"/>
      <c r="NFN3" s="51"/>
      <c r="NFO3" s="51"/>
      <c r="NFP3" s="51"/>
      <c r="NFQ3" s="51"/>
      <c r="NFR3" s="51"/>
      <c r="NFS3" s="51"/>
      <c r="NFT3" s="51"/>
      <c r="NFU3" s="51"/>
      <c r="NFV3" s="51"/>
      <c r="NFW3" s="51"/>
      <c r="NFX3" s="51"/>
      <c r="NFY3" s="51"/>
      <c r="NFZ3" s="51"/>
      <c r="NGA3" s="51"/>
      <c r="NGB3" s="51"/>
      <c r="NGC3" s="51"/>
      <c r="NGD3" s="51"/>
      <c r="NGE3" s="51"/>
      <c r="NGF3" s="51"/>
      <c r="NGG3" s="51"/>
      <c r="NGH3" s="51"/>
      <c r="NGI3" s="51"/>
      <c r="NGJ3" s="51"/>
      <c r="NGK3" s="51"/>
      <c r="NGL3" s="51"/>
      <c r="NGM3" s="51"/>
      <c r="NGN3" s="51"/>
      <c r="NGO3" s="51"/>
      <c r="NGP3" s="51"/>
      <c r="NGQ3" s="51"/>
      <c r="NGR3" s="51"/>
      <c r="NGS3" s="51"/>
      <c r="NGT3" s="51"/>
      <c r="NGU3" s="51"/>
      <c r="NGV3" s="51"/>
      <c r="NGW3" s="51"/>
      <c r="NGX3" s="51"/>
      <c r="NGY3" s="51"/>
      <c r="NGZ3" s="51"/>
      <c r="NHA3" s="51"/>
      <c r="NHB3" s="51"/>
      <c r="NHC3" s="51"/>
      <c r="NHD3" s="51"/>
      <c r="NHE3" s="51"/>
      <c r="NHF3" s="51"/>
      <c r="NHG3" s="51"/>
      <c r="NHH3" s="51"/>
      <c r="NHI3" s="51"/>
      <c r="NHJ3" s="51"/>
      <c r="NHK3" s="51"/>
      <c r="NHL3" s="51"/>
      <c r="NHM3" s="51"/>
      <c r="NHN3" s="51"/>
      <c r="NHO3" s="51"/>
      <c r="NHP3" s="51"/>
      <c r="NHQ3" s="51"/>
      <c r="NHR3" s="51"/>
      <c r="NHS3" s="51"/>
      <c r="NHT3" s="51"/>
      <c r="NHU3" s="51"/>
      <c r="NHV3" s="51"/>
      <c r="NHW3" s="51"/>
      <c r="NHX3" s="51"/>
      <c r="NHY3" s="51"/>
      <c r="NHZ3" s="51"/>
      <c r="NIA3" s="51"/>
      <c r="NIB3" s="51"/>
      <c r="NIC3" s="51"/>
      <c r="NID3" s="51"/>
      <c r="NIE3" s="51"/>
      <c r="NIF3" s="51"/>
      <c r="NIG3" s="51"/>
      <c r="NIH3" s="51"/>
      <c r="NII3" s="51"/>
      <c r="NIJ3" s="51"/>
      <c r="NIK3" s="51"/>
      <c r="NIL3" s="51"/>
      <c r="NIM3" s="51"/>
      <c r="NIN3" s="51"/>
      <c r="NIO3" s="51"/>
      <c r="NIP3" s="51"/>
      <c r="NIQ3" s="51"/>
      <c r="NIR3" s="51"/>
      <c r="NIS3" s="51"/>
      <c r="NIT3" s="51"/>
      <c r="NIU3" s="51"/>
      <c r="NIV3" s="51"/>
      <c r="NIW3" s="51"/>
      <c r="NIX3" s="51"/>
      <c r="NIY3" s="51"/>
      <c r="NIZ3" s="51"/>
      <c r="NJA3" s="51"/>
      <c r="NJB3" s="51"/>
      <c r="NJC3" s="51"/>
      <c r="NJD3" s="51"/>
      <c r="NJE3" s="51"/>
      <c r="NJF3" s="51"/>
      <c r="NJG3" s="51"/>
      <c r="NJH3" s="51"/>
      <c r="NJI3" s="51"/>
      <c r="NJJ3" s="51"/>
      <c r="NJK3" s="51"/>
      <c r="NJL3" s="51"/>
      <c r="NJM3" s="51"/>
      <c r="NJN3" s="51"/>
      <c r="NJO3" s="51"/>
      <c r="NJP3" s="51"/>
      <c r="NJQ3" s="51"/>
      <c r="NJR3" s="51"/>
      <c r="NJS3" s="51"/>
      <c r="NJT3" s="51"/>
      <c r="NJU3" s="51"/>
      <c r="NJV3" s="51"/>
      <c r="NJW3" s="51"/>
      <c r="NJX3" s="51"/>
      <c r="NJY3" s="51"/>
      <c r="NJZ3" s="51"/>
      <c r="NKA3" s="51"/>
      <c r="NKB3" s="51"/>
      <c r="NKC3" s="51"/>
      <c r="NKD3" s="51"/>
      <c r="NKE3" s="51"/>
      <c r="NKF3" s="51"/>
      <c r="NKG3" s="51"/>
      <c r="NKH3" s="51"/>
      <c r="NKI3" s="51"/>
      <c r="NKJ3" s="51"/>
      <c r="NKK3" s="51"/>
      <c r="NKL3" s="51"/>
      <c r="NKM3" s="51"/>
      <c r="NKN3" s="51"/>
      <c r="NKO3" s="51"/>
      <c r="NKP3" s="51"/>
      <c r="NKQ3" s="51"/>
      <c r="NKR3" s="51"/>
      <c r="NKS3" s="51"/>
      <c r="NKT3" s="51"/>
      <c r="NKU3" s="51"/>
      <c r="NKV3" s="51"/>
      <c r="NKW3" s="51"/>
      <c r="NKX3" s="51"/>
      <c r="NKY3" s="51"/>
      <c r="NKZ3" s="51"/>
      <c r="NLA3" s="51"/>
      <c r="NLB3" s="51"/>
      <c r="NLC3" s="51"/>
      <c r="NLD3" s="51"/>
      <c r="NLE3" s="51"/>
      <c r="NLF3" s="51"/>
      <c r="NLG3" s="51"/>
      <c r="NLH3" s="51"/>
      <c r="NLI3" s="51"/>
      <c r="NLJ3" s="51"/>
      <c r="NLK3" s="51"/>
      <c r="NLL3" s="51"/>
      <c r="NLM3" s="51"/>
      <c r="NLN3" s="51"/>
      <c r="NLO3" s="51"/>
      <c r="NLP3" s="51"/>
      <c r="NLQ3" s="51"/>
      <c r="NLR3" s="51"/>
      <c r="NLS3" s="51"/>
      <c r="NLT3" s="51"/>
      <c r="NLU3" s="51"/>
      <c r="NLV3" s="51"/>
      <c r="NLW3" s="51"/>
      <c r="NLX3" s="51"/>
      <c r="NLY3" s="51"/>
      <c r="NLZ3" s="51"/>
      <c r="NMA3" s="51"/>
      <c r="NMB3" s="51"/>
      <c r="NMC3" s="51"/>
      <c r="NMD3" s="51"/>
      <c r="NME3" s="51"/>
      <c r="NMF3" s="51"/>
      <c r="NMG3" s="51"/>
      <c r="NMH3" s="51"/>
      <c r="NMI3" s="51"/>
      <c r="NMJ3" s="51"/>
      <c r="NMK3" s="51"/>
      <c r="NML3" s="51"/>
      <c r="NMM3" s="51"/>
      <c r="NMN3" s="51"/>
      <c r="NMO3" s="51"/>
      <c r="NMP3" s="51"/>
      <c r="NMQ3" s="51"/>
      <c r="NMR3" s="51"/>
      <c r="NMS3" s="51"/>
      <c r="NMT3" s="51"/>
      <c r="NMU3" s="51"/>
      <c r="NMV3" s="51"/>
      <c r="NMW3" s="51"/>
      <c r="NMX3" s="51"/>
      <c r="NMY3" s="51"/>
      <c r="NMZ3" s="51"/>
      <c r="NNA3" s="51"/>
      <c r="NNB3" s="51"/>
      <c r="NNC3" s="51"/>
      <c r="NND3" s="51"/>
      <c r="NNE3" s="51"/>
      <c r="NNF3" s="51"/>
      <c r="NNG3" s="51"/>
      <c r="NNH3" s="51"/>
      <c r="NNI3" s="51"/>
      <c r="NNJ3" s="51"/>
      <c r="NNK3" s="51"/>
      <c r="NNL3" s="51"/>
      <c r="NNM3" s="51"/>
      <c r="NNN3" s="51"/>
      <c r="NNO3" s="51"/>
      <c r="NNP3" s="51"/>
      <c r="NNQ3" s="51"/>
      <c r="NNR3" s="51"/>
      <c r="NNS3" s="51"/>
      <c r="NNT3" s="51"/>
      <c r="NNU3" s="51"/>
      <c r="NNV3" s="51"/>
      <c r="NNW3" s="51"/>
      <c r="NNX3" s="51"/>
      <c r="NNY3" s="51"/>
      <c r="NNZ3" s="51"/>
      <c r="NOA3" s="51"/>
      <c r="NOB3" s="51"/>
      <c r="NOC3" s="51"/>
      <c r="NOD3" s="51"/>
      <c r="NOE3" s="51"/>
      <c r="NOF3" s="51"/>
      <c r="NOG3" s="51"/>
      <c r="NOH3" s="51"/>
      <c r="NOI3" s="51"/>
      <c r="NOJ3" s="51"/>
      <c r="NOK3" s="51"/>
      <c r="NOL3" s="51"/>
      <c r="NOM3" s="51"/>
      <c r="NON3" s="51"/>
      <c r="NOO3" s="51"/>
      <c r="NOP3" s="51"/>
      <c r="NOQ3" s="51"/>
      <c r="NOR3" s="51"/>
      <c r="NOS3" s="51"/>
      <c r="NOT3" s="51"/>
      <c r="NOU3" s="51"/>
      <c r="NOV3" s="51"/>
      <c r="NOW3" s="51"/>
      <c r="NOX3" s="51"/>
      <c r="NOY3" s="51"/>
      <c r="NOZ3" s="51"/>
      <c r="NPA3" s="51"/>
      <c r="NPB3" s="51"/>
      <c r="NPC3" s="51"/>
      <c r="NPD3" s="51"/>
      <c r="NPE3" s="51"/>
      <c r="NPF3" s="51"/>
      <c r="NPG3" s="51"/>
      <c r="NPH3" s="51"/>
      <c r="NPI3" s="51"/>
      <c r="NPJ3" s="51"/>
      <c r="NPK3" s="51"/>
      <c r="NPL3" s="51"/>
      <c r="NPM3" s="51"/>
      <c r="NPN3" s="51"/>
      <c r="NPO3" s="51"/>
      <c r="NPP3" s="51"/>
      <c r="NPQ3" s="51"/>
      <c r="NPR3" s="51"/>
      <c r="NPS3" s="51"/>
      <c r="NPT3" s="51"/>
      <c r="NPU3" s="51"/>
      <c r="NPV3" s="51"/>
      <c r="NPW3" s="51"/>
      <c r="NPX3" s="51"/>
      <c r="NPY3" s="51"/>
      <c r="NPZ3" s="51"/>
      <c r="NQA3" s="51"/>
      <c r="NQB3" s="51"/>
      <c r="NQC3" s="51"/>
      <c r="NQD3" s="51"/>
      <c r="NQE3" s="51"/>
      <c r="NQF3" s="51"/>
      <c r="NQG3" s="51"/>
      <c r="NQH3" s="51"/>
      <c r="NQI3" s="51"/>
      <c r="NQJ3" s="51"/>
      <c r="NQK3" s="51"/>
      <c r="NQL3" s="51"/>
      <c r="NQM3" s="51"/>
      <c r="NQN3" s="51"/>
      <c r="NQO3" s="51"/>
      <c r="NQP3" s="51"/>
      <c r="NQQ3" s="51"/>
      <c r="NQR3" s="51"/>
      <c r="NQS3" s="51"/>
      <c r="NQT3" s="51"/>
      <c r="NQU3" s="51"/>
      <c r="NQV3" s="51"/>
      <c r="NQW3" s="51"/>
      <c r="NQX3" s="51"/>
      <c r="NQY3" s="51"/>
      <c r="NQZ3" s="51"/>
      <c r="NRA3" s="51"/>
      <c r="NRB3" s="51"/>
      <c r="NRC3" s="51"/>
      <c r="NRD3" s="51"/>
      <c r="NRE3" s="51"/>
      <c r="NRF3" s="51"/>
      <c r="NRG3" s="51"/>
      <c r="NRH3" s="51"/>
      <c r="NRI3" s="51"/>
      <c r="NRJ3" s="51"/>
      <c r="NRK3" s="51"/>
      <c r="NRL3" s="51"/>
      <c r="NRM3" s="51"/>
      <c r="NRN3" s="51"/>
      <c r="NRO3" s="51"/>
      <c r="NRP3" s="51"/>
      <c r="NRQ3" s="51"/>
      <c r="NRR3" s="51"/>
      <c r="NRS3" s="51"/>
      <c r="NRT3" s="51"/>
      <c r="NRU3" s="51"/>
      <c r="NRV3" s="51"/>
      <c r="NRW3" s="51"/>
      <c r="NRX3" s="51"/>
      <c r="NRY3" s="51"/>
      <c r="NRZ3" s="51"/>
      <c r="NSA3" s="51"/>
      <c r="NSB3" s="51"/>
      <c r="NSC3" s="51"/>
      <c r="NSD3" s="51"/>
      <c r="NSE3" s="51"/>
      <c r="NSF3" s="51"/>
      <c r="NSG3" s="51"/>
      <c r="NSH3" s="51"/>
      <c r="NSI3" s="51"/>
      <c r="NSJ3" s="51"/>
      <c r="NSK3" s="51"/>
      <c r="NSL3" s="51"/>
      <c r="NSM3" s="51"/>
      <c r="NSN3" s="51"/>
      <c r="NSO3" s="51"/>
      <c r="NSP3" s="51"/>
      <c r="NSQ3" s="51"/>
      <c r="NSR3" s="51"/>
      <c r="NSS3" s="51"/>
      <c r="NST3" s="51"/>
      <c r="NSU3" s="51"/>
      <c r="NSV3" s="51"/>
      <c r="NSW3" s="51"/>
      <c r="NSX3" s="51"/>
      <c r="NSY3" s="51"/>
      <c r="NSZ3" s="51"/>
      <c r="NTA3" s="51"/>
      <c r="NTB3" s="51"/>
      <c r="NTC3" s="51"/>
      <c r="NTD3" s="51"/>
      <c r="NTE3" s="51"/>
      <c r="NTF3" s="51"/>
      <c r="NTG3" s="51"/>
      <c r="NTH3" s="51"/>
      <c r="NTI3" s="51"/>
      <c r="NTJ3" s="51"/>
      <c r="NTK3" s="51"/>
      <c r="NTL3" s="51"/>
      <c r="NTM3" s="51"/>
      <c r="NTN3" s="51"/>
      <c r="NTO3" s="51"/>
      <c r="NTP3" s="51"/>
      <c r="NTQ3" s="51"/>
      <c r="NTR3" s="51"/>
      <c r="NTS3" s="51"/>
      <c r="NTT3" s="51"/>
      <c r="NTU3" s="51"/>
      <c r="NTV3" s="51"/>
      <c r="NTW3" s="51"/>
      <c r="NTX3" s="51"/>
      <c r="NTY3" s="51"/>
      <c r="NTZ3" s="51"/>
      <c r="NUA3" s="51"/>
      <c r="NUB3" s="51"/>
      <c r="NUC3" s="51"/>
      <c r="NUD3" s="51"/>
      <c r="NUE3" s="51"/>
      <c r="NUF3" s="51"/>
      <c r="NUG3" s="51"/>
      <c r="NUH3" s="51"/>
      <c r="NUI3" s="51"/>
      <c r="NUJ3" s="51"/>
      <c r="NUK3" s="51"/>
      <c r="NUL3" s="51"/>
      <c r="NUM3" s="51"/>
      <c r="NUN3" s="51"/>
      <c r="NUO3" s="51"/>
      <c r="NUP3" s="51"/>
      <c r="NUQ3" s="51"/>
      <c r="NUR3" s="51"/>
      <c r="NUS3" s="51"/>
      <c r="NUT3" s="51"/>
      <c r="NUU3" s="51"/>
      <c r="NUV3" s="51"/>
      <c r="NUW3" s="51"/>
      <c r="NUX3" s="51"/>
      <c r="NUY3" s="51"/>
      <c r="NUZ3" s="51"/>
      <c r="NVA3" s="51"/>
      <c r="NVB3" s="51"/>
      <c r="NVC3" s="51"/>
      <c r="NVD3" s="51"/>
      <c r="NVE3" s="51"/>
      <c r="NVF3" s="51"/>
      <c r="NVG3" s="51"/>
      <c r="NVH3" s="51"/>
      <c r="NVI3" s="51"/>
      <c r="NVJ3" s="51"/>
      <c r="NVK3" s="51"/>
      <c r="NVL3" s="51"/>
      <c r="NVM3" s="51"/>
      <c r="NVN3" s="51"/>
      <c r="NVO3" s="51"/>
      <c r="NVP3" s="51"/>
      <c r="NVQ3" s="51"/>
      <c r="NVR3" s="51"/>
      <c r="NVS3" s="51"/>
      <c r="NVT3" s="51"/>
      <c r="NVU3" s="51"/>
      <c r="NVV3" s="51"/>
      <c r="NVW3" s="51"/>
      <c r="NVX3" s="51"/>
      <c r="NVY3" s="51"/>
      <c r="NVZ3" s="51"/>
      <c r="NWA3" s="51"/>
      <c r="NWB3" s="51"/>
      <c r="NWC3" s="51"/>
      <c r="NWD3" s="51"/>
      <c r="NWE3" s="51"/>
      <c r="NWF3" s="51"/>
      <c r="NWG3" s="51"/>
      <c r="NWH3" s="51"/>
      <c r="NWI3" s="51"/>
      <c r="NWJ3" s="51"/>
      <c r="NWK3" s="51"/>
      <c r="NWL3" s="51"/>
      <c r="NWM3" s="51"/>
      <c r="NWN3" s="51"/>
      <c r="NWO3" s="51"/>
      <c r="NWP3" s="51"/>
      <c r="NWQ3" s="51"/>
      <c r="NWR3" s="51"/>
      <c r="NWS3" s="51"/>
      <c r="NWT3" s="51"/>
      <c r="NWU3" s="51"/>
      <c r="NWV3" s="51"/>
      <c r="NWW3" s="51"/>
      <c r="NWX3" s="51"/>
      <c r="NWY3" s="51"/>
      <c r="NWZ3" s="51"/>
      <c r="NXA3" s="51"/>
      <c r="NXB3" s="51"/>
      <c r="NXC3" s="51"/>
      <c r="NXD3" s="51"/>
      <c r="NXE3" s="51"/>
      <c r="NXF3" s="51"/>
      <c r="NXG3" s="51"/>
      <c r="NXH3" s="51"/>
      <c r="NXI3" s="51"/>
      <c r="NXJ3" s="51"/>
      <c r="NXK3" s="51"/>
      <c r="NXL3" s="51"/>
      <c r="NXM3" s="51"/>
      <c r="NXN3" s="51"/>
      <c r="NXO3" s="51"/>
      <c r="NXP3" s="51"/>
      <c r="NXQ3" s="51"/>
      <c r="NXR3" s="51"/>
      <c r="NXS3" s="51"/>
      <c r="NXT3" s="51"/>
      <c r="NXU3" s="51"/>
      <c r="NXV3" s="51"/>
      <c r="NXW3" s="51"/>
      <c r="NXX3" s="51"/>
      <c r="NXY3" s="51"/>
      <c r="NXZ3" s="51"/>
      <c r="NYA3" s="51"/>
      <c r="NYB3" s="51"/>
      <c r="NYC3" s="51"/>
      <c r="NYD3" s="51"/>
      <c r="NYE3" s="51"/>
      <c r="NYF3" s="51"/>
      <c r="NYG3" s="51"/>
      <c r="NYH3" s="51"/>
      <c r="NYI3" s="51"/>
      <c r="NYJ3" s="51"/>
      <c r="NYK3" s="51"/>
      <c r="NYL3" s="51"/>
      <c r="NYM3" s="51"/>
      <c r="NYN3" s="51"/>
      <c r="NYO3" s="51"/>
      <c r="NYP3" s="51"/>
      <c r="NYQ3" s="51"/>
      <c r="NYR3" s="51"/>
      <c r="NYS3" s="51"/>
      <c r="NYT3" s="51"/>
      <c r="NYU3" s="51"/>
      <c r="NYV3" s="51"/>
      <c r="NYW3" s="51"/>
      <c r="NYX3" s="51"/>
      <c r="NYY3" s="51"/>
      <c r="NYZ3" s="51"/>
      <c r="NZA3" s="51"/>
      <c r="NZB3" s="51"/>
      <c r="NZC3" s="51"/>
      <c r="NZD3" s="51"/>
      <c r="NZE3" s="51"/>
      <c r="NZF3" s="51"/>
      <c r="NZG3" s="51"/>
      <c r="NZH3" s="51"/>
      <c r="NZI3" s="51"/>
      <c r="NZJ3" s="51"/>
      <c r="NZK3" s="51"/>
      <c r="NZL3" s="51"/>
      <c r="NZM3" s="51"/>
      <c r="NZN3" s="51"/>
      <c r="NZO3" s="51"/>
      <c r="NZP3" s="51"/>
      <c r="NZQ3" s="51"/>
      <c r="NZR3" s="51"/>
      <c r="NZS3" s="51"/>
      <c r="NZT3" s="51"/>
      <c r="NZU3" s="51"/>
      <c r="NZV3" s="51"/>
      <c r="NZW3" s="51"/>
      <c r="NZX3" s="51"/>
      <c r="NZY3" s="51"/>
      <c r="NZZ3" s="51"/>
      <c r="OAA3" s="51"/>
      <c r="OAB3" s="51"/>
      <c r="OAC3" s="51"/>
      <c r="OAD3" s="51"/>
      <c r="OAE3" s="51"/>
      <c r="OAF3" s="51"/>
      <c r="OAG3" s="51"/>
      <c r="OAH3" s="51"/>
      <c r="OAI3" s="51"/>
      <c r="OAJ3" s="51"/>
      <c r="OAK3" s="51"/>
      <c r="OAL3" s="51"/>
      <c r="OAM3" s="51"/>
      <c r="OAN3" s="51"/>
      <c r="OAO3" s="51"/>
      <c r="OAP3" s="51"/>
      <c r="OAQ3" s="51"/>
      <c r="OAR3" s="51"/>
      <c r="OAS3" s="51"/>
      <c r="OAT3" s="51"/>
      <c r="OAU3" s="51"/>
      <c r="OAV3" s="51"/>
      <c r="OAW3" s="51"/>
      <c r="OAX3" s="51"/>
      <c r="OAY3" s="51"/>
      <c r="OAZ3" s="51"/>
      <c r="OBA3" s="51"/>
      <c r="OBB3" s="51"/>
      <c r="OBC3" s="51"/>
      <c r="OBD3" s="51"/>
      <c r="OBE3" s="51"/>
      <c r="OBF3" s="51"/>
      <c r="OBG3" s="51"/>
      <c r="OBH3" s="51"/>
      <c r="OBI3" s="51"/>
      <c r="OBJ3" s="51"/>
      <c r="OBK3" s="51"/>
      <c r="OBL3" s="51"/>
      <c r="OBM3" s="51"/>
      <c r="OBN3" s="51"/>
      <c r="OBO3" s="51"/>
      <c r="OBP3" s="51"/>
      <c r="OBQ3" s="51"/>
      <c r="OBR3" s="51"/>
      <c r="OBS3" s="51"/>
      <c r="OBT3" s="51"/>
      <c r="OBU3" s="51"/>
      <c r="OBV3" s="51"/>
      <c r="OBW3" s="51"/>
      <c r="OBX3" s="51"/>
      <c r="OBY3" s="51"/>
      <c r="OBZ3" s="51"/>
      <c r="OCA3" s="51"/>
      <c r="OCB3" s="51"/>
      <c r="OCC3" s="51"/>
      <c r="OCD3" s="51"/>
      <c r="OCE3" s="51"/>
      <c r="OCF3" s="51"/>
      <c r="OCG3" s="51"/>
      <c r="OCH3" s="51"/>
      <c r="OCI3" s="51"/>
      <c r="OCJ3" s="51"/>
      <c r="OCK3" s="51"/>
      <c r="OCL3" s="51"/>
      <c r="OCM3" s="51"/>
      <c r="OCN3" s="51"/>
      <c r="OCO3" s="51"/>
      <c r="OCP3" s="51"/>
      <c r="OCQ3" s="51"/>
      <c r="OCR3" s="51"/>
      <c r="OCS3" s="51"/>
      <c r="OCT3" s="51"/>
      <c r="OCU3" s="51"/>
      <c r="OCV3" s="51"/>
      <c r="OCW3" s="51"/>
      <c r="OCX3" s="51"/>
      <c r="OCY3" s="51"/>
      <c r="OCZ3" s="51"/>
      <c r="ODA3" s="51"/>
      <c r="ODB3" s="51"/>
      <c r="ODC3" s="51"/>
      <c r="ODD3" s="51"/>
      <c r="ODE3" s="51"/>
      <c r="ODF3" s="51"/>
      <c r="ODG3" s="51"/>
      <c r="ODH3" s="51"/>
      <c r="ODI3" s="51"/>
      <c r="ODJ3" s="51"/>
      <c r="ODK3" s="51"/>
      <c r="ODL3" s="51"/>
      <c r="ODM3" s="51"/>
      <c r="ODN3" s="51"/>
      <c r="ODO3" s="51"/>
      <c r="ODP3" s="51"/>
      <c r="ODQ3" s="51"/>
      <c r="ODR3" s="51"/>
      <c r="ODS3" s="51"/>
      <c r="ODT3" s="51"/>
      <c r="ODU3" s="51"/>
      <c r="ODV3" s="51"/>
      <c r="ODW3" s="51"/>
      <c r="ODX3" s="51"/>
      <c r="ODY3" s="51"/>
      <c r="ODZ3" s="51"/>
      <c r="OEA3" s="51"/>
      <c r="OEB3" s="51"/>
      <c r="OEC3" s="51"/>
      <c r="OED3" s="51"/>
      <c r="OEE3" s="51"/>
      <c r="OEF3" s="51"/>
      <c r="OEG3" s="51"/>
      <c r="OEH3" s="51"/>
      <c r="OEI3" s="51"/>
      <c r="OEJ3" s="51"/>
      <c r="OEK3" s="51"/>
      <c r="OEL3" s="51"/>
      <c r="OEM3" s="51"/>
      <c r="OEN3" s="51"/>
      <c r="OEO3" s="51"/>
      <c r="OEP3" s="51"/>
      <c r="OEQ3" s="51"/>
      <c r="OER3" s="51"/>
      <c r="OES3" s="51"/>
      <c r="OET3" s="51"/>
      <c r="OEU3" s="51"/>
      <c r="OEV3" s="51"/>
      <c r="OEW3" s="51"/>
      <c r="OEX3" s="51"/>
      <c r="OEY3" s="51"/>
      <c r="OEZ3" s="51"/>
      <c r="OFA3" s="51"/>
      <c r="OFB3" s="51"/>
      <c r="OFC3" s="51"/>
      <c r="OFD3" s="51"/>
      <c r="OFE3" s="51"/>
      <c r="OFF3" s="51"/>
      <c r="OFG3" s="51"/>
      <c r="OFH3" s="51"/>
      <c r="OFI3" s="51"/>
      <c r="OFJ3" s="51"/>
      <c r="OFK3" s="51"/>
      <c r="OFL3" s="51"/>
      <c r="OFM3" s="51"/>
      <c r="OFN3" s="51"/>
      <c r="OFO3" s="51"/>
      <c r="OFP3" s="51"/>
      <c r="OFQ3" s="51"/>
      <c r="OFR3" s="51"/>
      <c r="OFS3" s="51"/>
      <c r="OFT3" s="51"/>
      <c r="OFU3" s="51"/>
      <c r="OFV3" s="51"/>
      <c r="OFW3" s="51"/>
      <c r="OFX3" s="51"/>
      <c r="OFY3" s="51"/>
      <c r="OFZ3" s="51"/>
      <c r="OGA3" s="51"/>
      <c r="OGB3" s="51"/>
      <c r="OGC3" s="51"/>
      <c r="OGD3" s="51"/>
      <c r="OGE3" s="51"/>
      <c r="OGF3" s="51"/>
      <c r="OGG3" s="51"/>
      <c r="OGH3" s="51"/>
      <c r="OGI3" s="51"/>
      <c r="OGJ3" s="51"/>
      <c r="OGK3" s="51"/>
      <c r="OGL3" s="51"/>
      <c r="OGM3" s="51"/>
      <c r="OGN3" s="51"/>
      <c r="OGO3" s="51"/>
      <c r="OGP3" s="51"/>
      <c r="OGQ3" s="51"/>
      <c r="OGR3" s="51"/>
      <c r="OGS3" s="51"/>
      <c r="OGT3" s="51"/>
      <c r="OGU3" s="51"/>
      <c r="OGV3" s="51"/>
      <c r="OGW3" s="51"/>
      <c r="OGX3" s="51"/>
      <c r="OGY3" s="51"/>
      <c r="OGZ3" s="51"/>
      <c r="OHA3" s="51"/>
      <c r="OHB3" s="51"/>
      <c r="OHC3" s="51"/>
      <c r="OHD3" s="51"/>
      <c r="OHE3" s="51"/>
      <c r="OHF3" s="51"/>
      <c r="OHG3" s="51"/>
      <c r="OHH3" s="51"/>
      <c r="OHI3" s="51"/>
      <c r="OHJ3" s="51"/>
      <c r="OHK3" s="51"/>
      <c r="OHL3" s="51"/>
      <c r="OHM3" s="51"/>
      <c r="OHN3" s="51"/>
      <c r="OHO3" s="51"/>
      <c r="OHP3" s="51"/>
      <c r="OHQ3" s="51"/>
      <c r="OHR3" s="51"/>
      <c r="OHS3" s="51"/>
      <c r="OHT3" s="51"/>
      <c r="OHU3" s="51"/>
      <c r="OHV3" s="51"/>
      <c r="OHW3" s="51"/>
      <c r="OHX3" s="51"/>
      <c r="OHY3" s="51"/>
      <c r="OHZ3" s="51"/>
      <c r="OIA3" s="51"/>
      <c r="OIB3" s="51"/>
      <c r="OIC3" s="51"/>
      <c r="OID3" s="51"/>
      <c r="OIE3" s="51"/>
      <c r="OIF3" s="51"/>
      <c r="OIG3" s="51"/>
      <c r="OIH3" s="51"/>
      <c r="OII3" s="51"/>
      <c r="OIJ3" s="51"/>
      <c r="OIK3" s="51"/>
      <c r="OIL3" s="51"/>
      <c r="OIM3" s="51"/>
      <c r="OIN3" s="51"/>
      <c r="OIO3" s="51"/>
      <c r="OIP3" s="51"/>
      <c r="OIQ3" s="51"/>
      <c r="OIR3" s="51"/>
      <c r="OIS3" s="51"/>
      <c r="OIT3" s="51"/>
      <c r="OIU3" s="51"/>
      <c r="OIV3" s="51"/>
      <c r="OIW3" s="51"/>
      <c r="OIX3" s="51"/>
      <c r="OIY3" s="51"/>
      <c r="OIZ3" s="51"/>
      <c r="OJA3" s="51"/>
      <c r="OJB3" s="51"/>
      <c r="OJC3" s="51"/>
      <c r="OJD3" s="51"/>
      <c r="OJE3" s="51"/>
      <c r="OJF3" s="51"/>
      <c r="OJG3" s="51"/>
      <c r="OJH3" s="51"/>
      <c r="OJI3" s="51"/>
      <c r="OJJ3" s="51"/>
      <c r="OJK3" s="51"/>
      <c r="OJL3" s="51"/>
      <c r="OJM3" s="51"/>
      <c r="OJN3" s="51"/>
      <c r="OJO3" s="51"/>
      <c r="OJP3" s="51"/>
      <c r="OJQ3" s="51"/>
      <c r="OJR3" s="51"/>
      <c r="OJS3" s="51"/>
      <c r="OJT3" s="51"/>
      <c r="OJU3" s="51"/>
      <c r="OJV3" s="51"/>
      <c r="OJW3" s="51"/>
      <c r="OJX3" s="51"/>
      <c r="OJY3" s="51"/>
      <c r="OJZ3" s="51"/>
      <c r="OKA3" s="51"/>
      <c r="OKB3" s="51"/>
      <c r="OKC3" s="51"/>
      <c r="OKD3" s="51"/>
      <c r="OKE3" s="51"/>
      <c r="OKF3" s="51"/>
      <c r="OKG3" s="51"/>
      <c r="OKH3" s="51"/>
      <c r="OKI3" s="51"/>
      <c r="OKJ3" s="51"/>
      <c r="OKK3" s="51"/>
      <c r="OKL3" s="51"/>
      <c r="OKM3" s="51"/>
      <c r="OKN3" s="51"/>
      <c r="OKO3" s="51"/>
      <c r="OKP3" s="51"/>
      <c r="OKQ3" s="51"/>
      <c r="OKR3" s="51"/>
      <c r="OKS3" s="51"/>
      <c r="OKT3" s="51"/>
      <c r="OKU3" s="51"/>
      <c r="OKV3" s="51"/>
      <c r="OKW3" s="51"/>
      <c r="OKX3" s="51"/>
      <c r="OKY3" s="51"/>
      <c r="OKZ3" s="51"/>
      <c r="OLA3" s="51"/>
      <c r="OLB3" s="51"/>
      <c r="OLC3" s="51"/>
      <c r="OLD3" s="51"/>
      <c r="OLE3" s="51"/>
      <c r="OLF3" s="51"/>
      <c r="OLG3" s="51"/>
      <c r="OLH3" s="51"/>
      <c r="OLI3" s="51"/>
      <c r="OLJ3" s="51"/>
      <c r="OLK3" s="51"/>
      <c r="OLL3" s="51"/>
      <c r="OLM3" s="51"/>
      <c r="OLN3" s="51"/>
      <c r="OLO3" s="51"/>
      <c r="OLP3" s="51"/>
      <c r="OLQ3" s="51"/>
      <c r="OLR3" s="51"/>
      <c r="OLS3" s="51"/>
      <c r="OLT3" s="51"/>
      <c r="OLU3" s="51"/>
      <c r="OLV3" s="51"/>
      <c r="OLW3" s="51"/>
      <c r="OLX3" s="51"/>
      <c r="OLY3" s="51"/>
      <c r="OLZ3" s="51"/>
      <c r="OMA3" s="51"/>
      <c r="OMB3" s="51"/>
      <c r="OMC3" s="51"/>
      <c r="OMD3" s="51"/>
      <c r="OME3" s="51"/>
      <c r="OMF3" s="51"/>
      <c r="OMG3" s="51"/>
      <c r="OMH3" s="51"/>
      <c r="OMI3" s="51"/>
      <c r="OMJ3" s="51"/>
      <c r="OMK3" s="51"/>
      <c r="OML3" s="51"/>
      <c r="OMM3" s="51"/>
      <c r="OMN3" s="51"/>
      <c r="OMO3" s="51"/>
      <c r="OMP3" s="51"/>
      <c r="OMQ3" s="51"/>
      <c r="OMR3" s="51"/>
      <c r="OMS3" s="51"/>
      <c r="OMT3" s="51"/>
      <c r="OMU3" s="51"/>
      <c r="OMV3" s="51"/>
      <c r="OMW3" s="51"/>
      <c r="OMX3" s="51"/>
      <c r="OMY3" s="51"/>
      <c r="OMZ3" s="51"/>
      <c r="ONA3" s="51"/>
      <c r="ONB3" s="51"/>
      <c r="ONC3" s="51"/>
      <c r="OND3" s="51"/>
      <c r="ONE3" s="51"/>
      <c r="ONF3" s="51"/>
      <c r="ONG3" s="51"/>
      <c r="ONH3" s="51"/>
      <c r="ONI3" s="51"/>
      <c r="ONJ3" s="51"/>
      <c r="ONK3" s="51"/>
      <c r="ONL3" s="51"/>
      <c r="ONM3" s="51"/>
      <c r="ONN3" s="51"/>
      <c r="ONO3" s="51"/>
      <c r="ONP3" s="51"/>
      <c r="ONQ3" s="51"/>
      <c r="ONR3" s="51"/>
      <c r="ONS3" s="51"/>
      <c r="ONT3" s="51"/>
      <c r="ONU3" s="51"/>
      <c r="ONV3" s="51"/>
      <c r="ONW3" s="51"/>
      <c r="ONX3" s="51"/>
      <c r="ONY3" s="51"/>
      <c r="ONZ3" s="51"/>
      <c r="OOA3" s="51"/>
      <c r="OOB3" s="51"/>
      <c r="OOC3" s="51"/>
      <c r="OOD3" s="51"/>
      <c r="OOE3" s="51"/>
      <c r="OOF3" s="51"/>
      <c r="OOG3" s="51"/>
      <c r="OOH3" s="51"/>
      <c r="OOI3" s="51"/>
      <c r="OOJ3" s="51"/>
      <c r="OOK3" s="51"/>
      <c r="OOL3" s="51"/>
      <c r="OOM3" s="51"/>
      <c r="OON3" s="51"/>
      <c r="OOO3" s="51"/>
      <c r="OOP3" s="51"/>
      <c r="OOQ3" s="51"/>
      <c r="OOR3" s="51"/>
      <c r="OOS3" s="51"/>
      <c r="OOT3" s="51"/>
      <c r="OOU3" s="51"/>
      <c r="OOV3" s="51"/>
      <c r="OOW3" s="51"/>
      <c r="OOX3" s="51"/>
      <c r="OOY3" s="51"/>
      <c r="OOZ3" s="51"/>
      <c r="OPA3" s="51"/>
      <c r="OPB3" s="51"/>
      <c r="OPC3" s="51"/>
      <c r="OPD3" s="51"/>
      <c r="OPE3" s="51"/>
      <c r="OPF3" s="51"/>
      <c r="OPG3" s="51"/>
      <c r="OPH3" s="51"/>
      <c r="OPI3" s="51"/>
      <c r="OPJ3" s="51"/>
      <c r="OPK3" s="51"/>
      <c r="OPL3" s="51"/>
      <c r="OPM3" s="51"/>
      <c r="OPN3" s="51"/>
      <c r="OPO3" s="51"/>
      <c r="OPP3" s="51"/>
      <c r="OPQ3" s="51"/>
      <c r="OPR3" s="51"/>
      <c r="OPS3" s="51"/>
      <c r="OPT3" s="51"/>
      <c r="OPU3" s="51"/>
      <c r="OPV3" s="51"/>
      <c r="OPW3" s="51"/>
      <c r="OPX3" s="51"/>
      <c r="OPY3" s="51"/>
      <c r="OPZ3" s="51"/>
      <c r="OQA3" s="51"/>
      <c r="OQB3" s="51"/>
      <c r="OQC3" s="51"/>
      <c r="OQD3" s="51"/>
      <c r="OQE3" s="51"/>
      <c r="OQF3" s="51"/>
      <c r="OQG3" s="51"/>
      <c r="OQH3" s="51"/>
      <c r="OQI3" s="51"/>
      <c r="OQJ3" s="51"/>
      <c r="OQK3" s="51"/>
      <c r="OQL3" s="51"/>
      <c r="OQM3" s="51"/>
      <c r="OQN3" s="51"/>
      <c r="OQO3" s="51"/>
      <c r="OQP3" s="51"/>
      <c r="OQQ3" s="51"/>
      <c r="OQR3" s="51"/>
      <c r="OQS3" s="51"/>
      <c r="OQT3" s="51"/>
      <c r="OQU3" s="51"/>
      <c r="OQV3" s="51"/>
      <c r="OQW3" s="51"/>
      <c r="OQX3" s="51"/>
      <c r="OQY3" s="51"/>
      <c r="OQZ3" s="51"/>
      <c r="ORA3" s="51"/>
      <c r="ORB3" s="51"/>
      <c r="ORC3" s="51"/>
      <c r="ORD3" s="51"/>
      <c r="ORE3" s="51"/>
      <c r="ORF3" s="51"/>
      <c r="ORG3" s="51"/>
      <c r="ORH3" s="51"/>
      <c r="ORI3" s="51"/>
      <c r="ORJ3" s="51"/>
      <c r="ORK3" s="51"/>
      <c r="ORL3" s="51"/>
      <c r="ORM3" s="51"/>
      <c r="ORN3" s="51"/>
      <c r="ORO3" s="51"/>
      <c r="ORP3" s="51"/>
      <c r="ORQ3" s="51"/>
      <c r="ORR3" s="51"/>
      <c r="ORS3" s="51"/>
      <c r="ORT3" s="51"/>
      <c r="ORU3" s="51"/>
      <c r="ORV3" s="51"/>
      <c r="ORW3" s="51"/>
      <c r="ORX3" s="51"/>
      <c r="ORY3" s="51"/>
      <c r="ORZ3" s="51"/>
      <c r="OSA3" s="51"/>
      <c r="OSB3" s="51"/>
      <c r="OSC3" s="51"/>
      <c r="OSD3" s="51"/>
      <c r="OSE3" s="51"/>
      <c r="OSF3" s="51"/>
      <c r="OSG3" s="51"/>
      <c r="OSH3" s="51"/>
      <c r="OSI3" s="51"/>
      <c r="OSJ3" s="51"/>
      <c r="OSK3" s="51"/>
      <c r="OSL3" s="51"/>
      <c r="OSM3" s="51"/>
      <c r="OSN3" s="51"/>
      <c r="OSO3" s="51"/>
      <c r="OSP3" s="51"/>
      <c r="OSQ3" s="51"/>
      <c r="OSR3" s="51"/>
      <c r="OSS3" s="51"/>
      <c r="OST3" s="51"/>
      <c r="OSU3" s="51"/>
      <c r="OSV3" s="51"/>
      <c r="OSW3" s="51"/>
      <c r="OSX3" s="51"/>
      <c r="OSY3" s="51"/>
      <c r="OSZ3" s="51"/>
      <c r="OTA3" s="51"/>
      <c r="OTB3" s="51"/>
      <c r="OTC3" s="51"/>
      <c r="OTD3" s="51"/>
      <c r="OTE3" s="51"/>
      <c r="OTF3" s="51"/>
      <c r="OTG3" s="51"/>
      <c r="OTH3" s="51"/>
      <c r="OTI3" s="51"/>
      <c r="OTJ3" s="51"/>
      <c r="OTK3" s="51"/>
      <c r="OTL3" s="51"/>
      <c r="OTM3" s="51"/>
      <c r="OTN3" s="51"/>
      <c r="OTO3" s="51"/>
      <c r="OTP3" s="51"/>
      <c r="OTQ3" s="51"/>
      <c r="OTR3" s="51"/>
      <c r="OTS3" s="51"/>
      <c r="OTT3" s="51"/>
      <c r="OTU3" s="51"/>
      <c r="OTV3" s="51"/>
      <c r="OTW3" s="51"/>
      <c r="OTX3" s="51"/>
      <c r="OTY3" s="51"/>
      <c r="OTZ3" s="51"/>
      <c r="OUA3" s="51"/>
      <c r="OUB3" s="51"/>
      <c r="OUC3" s="51"/>
      <c r="OUD3" s="51"/>
      <c r="OUE3" s="51"/>
      <c r="OUF3" s="51"/>
      <c r="OUG3" s="51"/>
      <c r="OUH3" s="51"/>
      <c r="OUI3" s="51"/>
      <c r="OUJ3" s="51"/>
      <c r="OUK3" s="51"/>
      <c r="OUL3" s="51"/>
      <c r="OUM3" s="51"/>
      <c r="OUN3" s="51"/>
      <c r="OUO3" s="51"/>
      <c r="OUP3" s="51"/>
      <c r="OUQ3" s="51"/>
      <c r="OUR3" s="51"/>
      <c r="OUS3" s="51"/>
      <c r="OUT3" s="51"/>
      <c r="OUU3" s="51"/>
      <c r="OUV3" s="51"/>
      <c r="OUW3" s="51"/>
      <c r="OUX3" s="51"/>
      <c r="OUY3" s="51"/>
      <c r="OUZ3" s="51"/>
      <c r="OVA3" s="51"/>
      <c r="OVB3" s="51"/>
      <c r="OVC3" s="51"/>
      <c r="OVD3" s="51"/>
      <c r="OVE3" s="51"/>
      <c r="OVF3" s="51"/>
      <c r="OVG3" s="51"/>
      <c r="OVH3" s="51"/>
      <c r="OVI3" s="51"/>
      <c r="OVJ3" s="51"/>
      <c r="OVK3" s="51"/>
      <c r="OVL3" s="51"/>
      <c r="OVM3" s="51"/>
      <c r="OVN3" s="51"/>
      <c r="OVO3" s="51"/>
      <c r="OVP3" s="51"/>
      <c r="OVQ3" s="51"/>
      <c r="OVR3" s="51"/>
      <c r="OVS3" s="51"/>
      <c r="OVT3" s="51"/>
      <c r="OVU3" s="51"/>
      <c r="OVV3" s="51"/>
      <c r="OVW3" s="51"/>
      <c r="OVX3" s="51"/>
      <c r="OVY3" s="51"/>
      <c r="OVZ3" s="51"/>
      <c r="OWA3" s="51"/>
      <c r="OWB3" s="51"/>
      <c r="OWC3" s="51"/>
      <c r="OWD3" s="51"/>
      <c r="OWE3" s="51"/>
      <c r="OWF3" s="51"/>
      <c r="OWG3" s="51"/>
      <c r="OWH3" s="51"/>
      <c r="OWI3" s="51"/>
      <c r="OWJ3" s="51"/>
      <c r="OWK3" s="51"/>
      <c r="OWL3" s="51"/>
      <c r="OWM3" s="51"/>
      <c r="OWN3" s="51"/>
      <c r="OWO3" s="51"/>
      <c r="OWP3" s="51"/>
      <c r="OWQ3" s="51"/>
      <c r="OWR3" s="51"/>
      <c r="OWS3" s="51"/>
      <c r="OWT3" s="51"/>
      <c r="OWU3" s="51"/>
      <c r="OWV3" s="51"/>
      <c r="OWW3" s="51"/>
      <c r="OWX3" s="51"/>
      <c r="OWY3" s="51"/>
      <c r="OWZ3" s="51"/>
      <c r="OXA3" s="51"/>
      <c r="OXB3" s="51"/>
      <c r="OXC3" s="51"/>
      <c r="OXD3" s="51"/>
      <c r="OXE3" s="51"/>
      <c r="OXF3" s="51"/>
      <c r="OXG3" s="51"/>
      <c r="OXH3" s="51"/>
      <c r="OXI3" s="51"/>
      <c r="OXJ3" s="51"/>
      <c r="OXK3" s="51"/>
      <c r="OXL3" s="51"/>
      <c r="OXM3" s="51"/>
      <c r="OXN3" s="51"/>
      <c r="OXO3" s="51"/>
      <c r="OXP3" s="51"/>
      <c r="OXQ3" s="51"/>
      <c r="OXR3" s="51"/>
      <c r="OXS3" s="51"/>
      <c r="OXT3" s="51"/>
      <c r="OXU3" s="51"/>
      <c r="OXV3" s="51"/>
      <c r="OXW3" s="51"/>
      <c r="OXX3" s="51"/>
      <c r="OXY3" s="51"/>
      <c r="OXZ3" s="51"/>
      <c r="OYA3" s="51"/>
      <c r="OYB3" s="51"/>
      <c r="OYC3" s="51"/>
      <c r="OYD3" s="51"/>
      <c r="OYE3" s="51"/>
      <c r="OYF3" s="51"/>
      <c r="OYG3" s="51"/>
      <c r="OYH3" s="51"/>
      <c r="OYI3" s="51"/>
      <c r="OYJ3" s="51"/>
      <c r="OYK3" s="51"/>
      <c r="OYL3" s="51"/>
      <c r="OYM3" s="51"/>
      <c r="OYN3" s="51"/>
      <c r="OYO3" s="51"/>
      <c r="OYP3" s="51"/>
      <c r="OYQ3" s="51"/>
      <c r="OYR3" s="51"/>
      <c r="OYS3" s="51"/>
      <c r="OYT3" s="51"/>
      <c r="OYU3" s="51"/>
      <c r="OYV3" s="51"/>
      <c r="OYW3" s="51"/>
      <c r="OYX3" s="51"/>
      <c r="OYY3" s="51"/>
      <c r="OYZ3" s="51"/>
      <c r="OZA3" s="51"/>
      <c r="OZB3" s="51"/>
      <c r="OZC3" s="51"/>
      <c r="OZD3" s="51"/>
      <c r="OZE3" s="51"/>
      <c r="OZF3" s="51"/>
      <c r="OZG3" s="51"/>
      <c r="OZH3" s="51"/>
      <c r="OZI3" s="51"/>
      <c r="OZJ3" s="51"/>
      <c r="OZK3" s="51"/>
      <c r="OZL3" s="51"/>
      <c r="OZM3" s="51"/>
      <c r="OZN3" s="51"/>
      <c r="OZO3" s="51"/>
      <c r="OZP3" s="51"/>
      <c r="OZQ3" s="51"/>
      <c r="OZR3" s="51"/>
      <c r="OZS3" s="51"/>
      <c r="OZT3" s="51"/>
      <c r="OZU3" s="51"/>
      <c r="OZV3" s="51"/>
      <c r="OZW3" s="51"/>
      <c r="OZX3" s="51"/>
      <c r="OZY3" s="51"/>
      <c r="OZZ3" s="51"/>
      <c r="PAA3" s="51"/>
      <c r="PAB3" s="51"/>
      <c r="PAC3" s="51"/>
      <c r="PAD3" s="51"/>
      <c r="PAE3" s="51"/>
      <c r="PAF3" s="51"/>
      <c r="PAG3" s="51"/>
      <c r="PAH3" s="51"/>
      <c r="PAI3" s="51"/>
      <c r="PAJ3" s="51"/>
      <c r="PAK3" s="51"/>
      <c r="PAL3" s="51"/>
      <c r="PAM3" s="51"/>
      <c r="PAN3" s="51"/>
      <c r="PAO3" s="51"/>
      <c r="PAP3" s="51"/>
      <c r="PAQ3" s="51"/>
      <c r="PAR3" s="51"/>
      <c r="PAS3" s="51"/>
      <c r="PAT3" s="51"/>
      <c r="PAU3" s="51"/>
      <c r="PAV3" s="51"/>
      <c r="PAW3" s="51"/>
      <c r="PAX3" s="51"/>
      <c r="PAY3" s="51"/>
      <c r="PAZ3" s="51"/>
      <c r="PBA3" s="51"/>
      <c r="PBB3" s="51"/>
      <c r="PBC3" s="51"/>
      <c r="PBD3" s="51"/>
      <c r="PBE3" s="51"/>
      <c r="PBF3" s="51"/>
      <c r="PBG3" s="51"/>
      <c r="PBH3" s="51"/>
      <c r="PBI3" s="51"/>
      <c r="PBJ3" s="51"/>
      <c r="PBK3" s="51"/>
      <c r="PBL3" s="51"/>
      <c r="PBM3" s="51"/>
      <c r="PBN3" s="51"/>
      <c r="PBO3" s="51"/>
      <c r="PBP3" s="51"/>
      <c r="PBQ3" s="51"/>
      <c r="PBR3" s="51"/>
      <c r="PBS3" s="51"/>
      <c r="PBT3" s="51"/>
      <c r="PBU3" s="51"/>
      <c r="PBV3" s="51"/>
      <c r="PBW3" s="51"/>
      <c r="PBX3" s="51"/>
      <c r="PBY3" s="51"/>
      <c r="PBZ3" s="51"/>
      <c r="PCA3" s="51"/>
      <c r="PCB3" s="51"/>
      <c r="PCC3" s="51"/>
      <c r="PCD3" s="51"/>
      <c r="PCE3" s="51"/>
      <c r="PCF3" s="51"/>
      <c r="PCG3" s="51"/>
      <c r="PCH3" s="51"/>
      <c r="PCI3" s="51"/>
      <c r="PCJ3" s="51"/>
      <c r="PCK3" s="51"/>
      <c r="PCL3" s="51"/>
      <c r="PCM3" s="51"/>
      <c r="PCN3" s="51"/>
      <c r="PCO3" s="51"/>
      <c r="PCP3" s="51"/>
      <c r="PCQ3" s="51"/>
      <c r="PCR3" s="51"/>
      <c r="PCS3" s="51"/>
      <c r="PCT3" s="51"/>
      <c r="PCU3" s="51"/>
      <c r="PCV3" s="51"/>
      <c r="PCW3" s="51"/>
      <c r="PCX3" s="51"/>
      <c r="PCY3" s="51"/>
      <c r="PCZ3" s="51"/>
      <c r="PDA3" s="51"/>
      <c r="PDB3" s="51"/>
      <c r="PDC3" s="51"/>
      <c r="PDD3" s="51"/>
      <c r="PDE3" s="51"/>
      <c r="PDF3" s="51"/>
      <c r="PDG3" s="51"/>
      <c r="PDH3" s="51"/>
      <c r="PDI3" s="51"/>
      <c r="PDJ3" s="51"/>
      <c r="PDK3" s="51"/>
      <c r="PDL3" s="51"/>
      <c r="PDM3" s="51"/>
      <c r="PDN3" s="51"/>
      <c r="PDO3" s="51"/>
      <c r="PDP3" s="51"/>
      <c r="PDQ3" s="51"/>
      <c r="PDR3" s="51"/>
      <c r="PDS3" s="51"/>
      <c r="PDT3" s="51"/>
      <c r="PDU3" s="51"/>
      <c r="PDV3" s="51"/>
      <c r="PDW3" s="51"/>
      <c r="PDX3" s="51"/>
      <c r="PDY3" s="51"/>
      <c r="PDZ3" s="51"/>
      <c r="PEA3" s="51"/>
      <c r="PEB3" s="51"/>
      <c r="PEC3" s="51"/>
      <c r="PED3" s="51"/>
      <c r="PEE3" s="51"/>
      <c r="PEF3" s="51"/>
      <c r="PEG3" s="51"/>
      <c r="PEH3" s="51"/>
      <c r="PEI3" s="51"/>
      <c r="PEJ3" s="51"/>
      <c r="PEK3" s="51"/>
      <c r="PEL3" s="51"/>
      <c r="PEM3" s="51"/>
      <c r="PEN3" s="51"/>
      <c r="PEO3" s="51"/>
      <c r="PEP3" s="51"/>
      <c r="PEQ3" s="51"/>
      <c r="PER3" s="51"/>
      <c r="PES3" s="51"/>
      <c r="PET3" s="51"/>
      <c r="PEU3" s="51"/>
      <c r="PEV3" s="51"/>
      <c r="PEW3" s="51"/>
      <c r="PEX3" s="51"/>
      <c r="PEY3" s="51"/>
      <c r="PEZ3" s="51"/>
      <c r="PFA3" s="51"/>
      <c r="PFB3" s="51"/>
      <c r="PFC3" s="51"/>
      <c r="PFD3" s="51"/>
      <c r="PFE3" s="51"/>
      <c r="PFF3" s="51"/>
      <c r="PFG3" s="51"/>
      <c r="PFH3" s="51"/>
      <c r="PFI3" s="51"/>
      <c r="PFJ3" s="51"/>
      <c r="PFK3" s="51"/>
      <c r="PFL3" s="51"/>
      <c r="PFM3" s="51"/>
      <c r="PFN3" s="51"/>
      <c r="PFO3" s="51"/>
      <c r="PFP3" s="51"/>
      <c r="PFQ3" s="51"/>
      <c r="PFR3" s="51"/>
      <c r="PFS3" s="51"/>
      <c r="PFT3" s="51"/>
      <c r="PFU3" s="51"/>
      <c r="PFV3" s="51"/>
      <c r="PFW3" s="51"/>
      <c r="PFX3" s="51"/>
      <c r="PFY3" s="51"/>
      <c r="PFZ3" s="51"/>
      <c r="PGA3" s="51"/>
      <c r="PGB3" s="51"/>
      <c r="PGC3" s="51"/>
      <c r="PGD3" s="51"/>
      <c r="PGE3" s="51"/>
      <c r="PGF3" s="51"/>
      <c r="PGG3" s="51"/>
      <c r="PGH3" s="51"/>
      <c r="PGI3" s="51"/>
      <c r="PGJ3" s="51"/>
      <c r="PGK3" s="51"/>
      <c r="PGL3" s="51"/>
      <c r="PGM3" s="51"/>
      <c r="PGN3" s="51"/>
      <c r="PGO3" s="51"/>
      <c r="PGP3" s="51"/>
      <c r="PGQ3" s="51"/>
      <c r="PGR3" s="51"/>
      <c r="PGS3" s="51"/>
      <c r="PGT3" s="51"/>
      <c r="PGU3" s="51"/>
      <c r="PGV3" s="51"/>
      <c r="PGW3" s="51"/>
      <c r="PGX3" s="51"/>
      <c r="PGY3" s="51"/>
      <c r="PGZ3" s="51"/>
      <c r="PHA3" s="51"/>
      <c r="PHB3" s="51"/>
      <c r="PHC3" s="51"/>
      <c r="PHD3" s="51"/>
      <c r="PHE3" s="51"/>
      <c r="PHF3" s="51"/>
      <c r="PHG3" s="51"/>
      <c r="PHH3" s="51"/>
      <c r="PHI3" s="51"/>
      <c r="PHJ3" s="51"/>
      <c r="PHK3" s="51"/>
      <c r="PHL3" s="51"/>
      <c r="PHM3" s="51"/>
      <c r="PHN3" s="51"/>
      <c r="PHO3" s="51"/>
      <c r="PHP3" s="51"/>
      <c r="PHQ3" s="51"/>
      <c r="PHR3" s="51"/>
      <c r="PHS3" s="51"/>
      <c r="PHT3" s="51"/>
      <c r="PHU3" s="51"/>
      <c r="PHV3" s="51"/>
      <c r="PHW3" s="51"/>
      <c r="PHX3" s="51"/>
      <c r="PHY3" s="51"/>
      <c r="PHZ3" s="51"/>
      <c r="PIA3" s="51"/>
      <c r="PIB3" s="51"/>
      <c r="PIC3" s="51"/>
      <c r="PID3" s="51"/>
      <c r="PIE3" s="51"/>
      <c r="PIF3" s="51"/>
      <c r="PIG3" s="51"/>
      <c r="PIH3" s="51"/>
      <c r="PII3" s="51"/>
      <c r="PIJ3" s="51"/>
      <c r="PIK3" s="51"/>
      <c r="PIL3" s="51"/>
      <c r="PIM3" s="51"/>
      <c r="PIN3" s="51"/>
      <c r="PIO3" s="51"/>
      <c r="PIP3" s="51"/>
      <c r="PIQ3" s="51"/>
      <c r="PIR3" s="51"/>
      <c r="PIS3" s="51"/>
      <c r="PIT3" s="51"/>
      <c r="PIU3" s="51"/>
      <c r="PIV3" s="51"/>
      <c r="PIW3" s="51"/>
      <c r="PIX3" s="51"/>
      <c r="PIY3" s="51"/>
      <c r="PIZ3" s="51"/>
      <c r="PJA3" s="51"/>
      <c r="PJB3" s="51"/>
      <c r="PJC3" s="51"/>
      <c r="PJD3" s="51"/>
      <c r="PJE3" s="51"/>
      <c r="PJF3" s="51"/>
      <c r="PJG3" s="51"/>
      <c r="PJH3" s="51"/>
      <c r="PJI3" s="51"/>
      <c r="PJJ3" s="51"/>
      <c r="PJK3" s="51"/>
      <c r="PJL3" s="51"/>
      <c r="PJM3" s="51"/>
      <c r="PJN3" s="51"/>
      <c r="PJO3" s="51"/>
      <c r="PJP3" s="51"/>
      <c r="PJQ3" s="51"/>
      <c r="PJR3" s="51"/>
      <c r="PJS3" s="51"/>
      <c r="PJT3" s="51"/>
      <c r="PJU3" s="51"/>
      <c r="PJV3" s="51"/>
      <c r="PJW3" s="51"/>
      <c r="PJX3" s="51"/>
      <c r="PJY3" s="51"/>
      <c r="PJZ3" s="51"/>
      <c r="PKA3" s="51"/>
      <c r="PKB3" s="51"/>
      <c r="PKC3" s="51"/>
      <c r="PKD3" s="51"/>
      <c r="PKE3" s="51"/>
      <c r="PKF3" s="51"/>
      <c r="PKG3" s="51"/>
      <c r="PKH3" s="51"/>
      <c r="PKI3" s="51"/>
      <c r="PKJ3" s="51"/>
      <c r="PKK3" s="51"/>
      <c r="PKL3" s="51"/>
      <c r="PKM3" s="51"/>
      <c r="PKN3" s="51"/>
      <c r="PKO3" s="51"/>
      <c r="PKP3" s="51"/>
      <c r="PKQ3" s="51"/>
      <c r="PKR3" s="51"/>
      <c r="PKS3" s="51"/>
      <c r="PKT3" s="51"/>
      <c r="PKU3" s="51"/>
      <c r="PKV3" s="51"/>
      <c r="PKW3" s="51"/>
      <c r="PKX3" s="51"/>
      <c r="PKY3" s="51"/>
      <c r="PKZ3" s="51"/>
      <c r="PLA3" s="51"/>
      <c r="PLB3" s="51"/>
      <c r="PLC3" s="51"/>
      <c r="PLD3" s="51"/>
      <c r="PLE3" s="51"/>
      <c r="PLF3" s="51"/>
      <c r="PLG3" s="51"/>
      <c r="PLH3" s="51"/>
      <c r="PLI3" s="51"/>
      <c r="PLJ3" s="51"/>
      <c r="PLK3" s="51"/>
      <c r="PLL3" s="51"/>
      <c r="PLM3" s="51"/>
      <c r="PLN3" s="51"/>
      <c r="PLO3" s="51"/>
      <c r="PLP3" s="51"/>
      <c r="PLQ3" s="51"/>
      <c r="PLR3" s="51"/>
      <c r="PLS3" s="51"/>
      <c r="PLT3" s="51"/>
      <c r="PLU3" s="51"/>
      <c r="PLV3" s="51"/>
      <c r="PLW3" s="51"/>
      <c r="PLX3" s="51"/>
      <c r="PLY3" s="51"/>
      <c r="PLZ3" s="51"/>
      <c r="PMA3" s="51"/>
      <c r="PMB3" s="51"/>
      <c r="PMC3" s="51"/>
      <c r="PMD3" s="51"/>
      <c r="PME3" s="51"/>
      <c r="PMF3" s="51"/>
      <c r="PMG3" s="51"/>
      <c r="PMH3" s="51"/>
      <c r="PMI3" s="51"/>
      <c r="PMJ3" s="51"/>
      <c r="PMK3" s="51"/>
      <c r="PML3" s="51"/>
      <c r="PMM3" s="51"/>
      <c r="PMN3" s="51"/>
      <c r="PMO3" s="51"/>
      <c r="PMP3" s="51"/>
      <c r="PMQ3" s="51"/>
      <c r="PMR3" s="51"/>
      <c r="PMS3" s="51"/>
      <c r="PMT3" s="51"/>
      <c r="PMU3" s="51"/>
      <c r="PMV3" s="51"/>
      <c r="PMW3" s="51"/>
      <c r="PMX3" s="51"/>
      <c r="PMY3" s="51"/>
      <c r="PMZ3" s="51"/>
      <c r="PNA3" s="51"/>
      <c r="PNB3" s="51"/>
      <c r="PNC3" s="51"/>
      <c r="PND3" s="51"/>
      <c r="PNE3" s="51"/>
      <c r="PNF3" s="51"/>
      <c r="PNG3" s="51"/>
      <c r="PNH3" s="51"/>
      <c r="PNI3" s="51"/>
      <c r="PNJ3" s="51"/>
      <c r="PNK3" s="51"/>
      <c r="PNL3" s="51"/>
      <c r="PNM3" s="51"/>
      <c r="PNN3" s="51"/>
      <c r="PNO3" s="51"/>
      <c r="PNP3" s="51"/>
      <c r="PNQ3" s="51"/>
      <c r="PNR3" s="51"/>
      <c r="PNS3" s="51"/>
      <c r="PNT3" s="51"/>
      <c r="PNU3" s="51"/>
      <c r="PNV3" s="51"/>
      <c r="PNW3" s="51"/>
      <c r="PNX3" s="51"/>
      <c r="PNY3" s="51"/>
      <c r="PNZ3" s="51"/>
      <c r="POA3" s="51"/>
      <c r="POB3" s="51"/>
      <c r="POC3" s="51"/>
      <c r="POD3" s="51"/>
      <c r="POE3" s="51"/>
      <c r="POF3" s="51"/>
      <c r="POG3" s="51"/>
      <c r="POH3" s="51"/>
      <c r="POI3" s="51"/>
      <c r="POJ3" s="51"/>
      <c r="POK3" s="51"/>
      <c r="POL3" s="51"/>
      <c r="POM3" s="51"/>
      <c r="PON3" s="51"/>
      <c r="POO3" s="51"/>
      <c r="POP3" s="51"/>
      <c r="POQ3" s="51"/>
      <c r="POR3" s="51"/>
      <c r="POS3" s="51"/>
      <c r="POT3" s="51"/>
      <c r="POU3" s="51"/>
      <c r="POV3" s="51"/>
      <c r="POW3" s="51"/>
      <c r="POX3" s="51"/>
      <c r="POY3" s="51"/>
      <c r="POZ3" s="51"/>
      <c r="PPA3" s="51"/>
      <c r="PPB3" s="51"/>
      <c r="PPC3" s="51"/>
      <c r="PPD3" s="51"/>
      <c r="PPE3" s="51"/>
      <c r="PPF3" s="51"/>
      <c r="PPG3" s="51"/>
      <c r="PPH3" s="51"/>
      <c r="PPI3" s="51"/>
      <c r="PPJ3" s="51"/>
      <c r="PPK3" s="51"/>
      <c r="PPL3" s="51"/>
      <c r="PPM3" s="51"/>
      <c r="PPN3" s="51"/>
      <c r="PPO3" s="51"/>
      <c r="PPP3" s="51"/>
      <c r="PPQ3" s="51"/>
      <c r="PPR3" s="51"/>
      <c r="PPS3" s="51"/>
      <c r="PPT3" s="51"/>
      <c r="PPU3" s="51"/>
      <c r="PPV3" s="51"/>
      <c r="PPW3" s="51"/>
      <c r="PPX3" s="51"/>
      <c r="PPY3" s="51"/>
      <c r="PPZ3" s="51"/>
      <c r="PQA3" s="51"/>
      <c r="PQB3" s="51"/>
      <c r="PQC3" s="51"/>
      <c r="PQD3" s="51"/>
      <c r="PQE3" s="51"/>
      <c r="PQF3" s="51"/>
      <c r="PQG3" s="51"/>
      <c r="PQH3" s="51"/>
      <c r="PQI3" s="51"/>
      <c r="PQJ3" s="51"/>
      <c r="PQK3" s="51"/>
      <c r="PQL3" s="51"/>
      <c r="PQM3" s="51"/>
      <c r="PQN3" s="51"/>
      <c r="PQO3" s="51"/>
      <c r="PQP3" s="51"/>
      <c r="PQQ3" s="51"/>
      <c r="PQR3" s="51"/>
      <c r="PQS3" s="51"/>
      <c r="PQT3" s="51"/>
      <c r="PQU3" s="51"/>
      <c r="PQV3" s="51"/>
      <c r="PQW3" s="51"/>
      <c r="PQX3" s="51"/>
      <c r="PQY3" s="51"/>
      <c r="PQZ3" s="51"/>
      <c r="PRA3" s="51"/>
      <c r="PRB3" s="51"/>
      <c r="PRC3" s="51"/>
      <c r="PRD3" s="51"/>
      <c r="PRE3" s="51"/>
      <c r="PRF3" s="51"/>
      <c r="PRG3" s="51"/>
      <c r="PRH3" s="51"/>
      <c r="PRI3" s="51"/>
      <c r="PRJ3" s="51"/>
      <c r="PRK3" s="51"/>
      <c r="PRL3" s="51"/>
      <c r="PRM3" s="51"/>
      <c r="PRN3" s="51"/>
      <c r="PRO3" s="51"/>
      <c r="PRP3" s="51"/>
      <c r="PRQ3" s="51"/>
      <c r="PRR3" s="51"/>
      <c r="PRS3" s="51"/>
      <c r="PRT3" s="51"/>
      <c r="PRU3" s="51"/>
      <c r="PRV3" s="51"/>
      <c r="PRW3" s="51"/>
      <c r="PRX3" s="51"/>
      <c r="PRY3" s="51"/>
      <c r="PRZ3" s="51"/>
      <c r="PSA3" s="51"/>
      <c r="PSB3" s="51"/>
      <c r="PSC3" s="51"/>
      <c r="PSD3" s="51"/>
      <c r="PSE3" s="51"/>
      <c r="PSF3" s="51"/>
      <c r="PSG3" s="51"/>
      <c r="PSH3" s="51"/>
      <c r="PSI3" s="51"/>
      <c r="PSJ3" s="51"/>
      <c r="PSK3" s="51"/>
      <c r="PSL3" s="51"/>
      <c r="PSM3" s="51"/>
      <c r="PSN3" s="51"/>
      <c r="PSO3" s="51"/>
      <c r="PSP3" s="51"/>
      <c r="PSQ3" s="51"/>
      <c r="PSR3" s="51"/>
      <c r="PSS3" s="51"/>
      <c r="PST3" s="51"/>
      <c r="PSU3" s="51"/>
      <c r="PSV3" s="51"/>
      <c r="PSW3" s="51"/>
      <c r="PSX3" s="51"/>
      <c r="PSY3" s="51"/>
      <c r="PSZ3" s="51"/>
      <c r="PTA3" s="51"/>
      <c r="PTB3" s="51"/>
      <c r="PTC3" s="51"/>
      <c r="PTD3" s="51"/>
      <c r="PTE3" s="51"/>
      <c r="PTF3" s="51"/>
      <c r="PTG3" s="51"/>
      <c r="PTH3" s="51"/>
      <c r="PTI3" s="51"/>
      <c r="PTJ3" s="51"/>
      <c r="PTK3" s="51"/>
      <c r="PTL3" s="51"/>
      <c r="PTM3" s="51"/>
      <c r="PTN3" s="51"/>
      <c r="PTO3" s="51"/>
      <c r="PTP3" s="51"/>
      <c r="PTQ3" s="51"/>
      <c r="PTR3" s="51"/>
      <c r="PTS3" s="51"/>
      <c r="PTT3" s="51"/>
      <c r="PTU3" s="51"/>
      <c r="PTV3" s="51"/>
      <c r="PTW3" s="51"/>
      <c r="PTX3" s="51"/>
      <c r="PTY3" s="51"/>
      <c r="PTZ3" s="51"/>
      <c r="PUA3" s="51"/>
      <c r="PUB3" s="51"/>
      <c r="PUC3" s="51"/>
      <c r="PUD3" s="51"/>
      <c r="PUE3" s="51"/>
      <c r="PUF3" s="51"/>
      <c r="PUG3" s="51"/>
      <c r="PUH3" s="51"/>
      <c r="PUI3" s="51"/>
      <c r="PUJ3" s="51"/>
      <c r="PUK3" s="51"/>
      <c r="PUL3" s="51"/>
      <c r="PUM3" s="51"/>
      <c r="PUN3" s="51"/>
      <c r="PUO3" s="51"/>
      <c r="PUP3" s="51"/>
      <c r="PUQ3" s="51"/>
      <c r="PUR3" s="51"/>
      <c r="PUS3" s="51"/>
      <c r="PUT3" s="51"/>
      <c r="PUU3" s="51"/>
      <c r="PUV3" s="51"/>
      <c r="PUW3" s="51"/>
      <c r="PUX3" s="51"/>
      <c r="PUY3" s="51"/>
      <c r="PUZ3" s="51"/>
      <c r="PVA3" s="51"/>
      <c r="PVB3" s="51"/>
      <c r="PVC3" s="51"/>
      <c r="PVD3" s="51"/>
      <c r="PVE3" s="51"/>
      <c r="PVF3" s="51"/>
      <c r="PVG3" s="51"/>
      <c r="PVH3" s="51"/>
      <c r="PVI3" s="51"/>
      <c r="PVJ3" s="51"/>
      <c r="PVK3" s="51"/>
      <c r="PVL3" s="51"/>
      <c r="PVM3" s="51"/>
      <c r="PVN3" s="51"/>
      <c r="PVO3" s="51"/>
      <c r="PVP3" s="51"/>
      <c r="PVQ3" s="51"/>
      <c r="PVR3" s="51"/>
      <c r="PVS3" s="51"/>
      <c r="PVT3" s="51"/>
      <c r="PVU3" s="51"/>
      <c r="PVV3" s="51"/>
      <c r="PVW3" s="51"/>
      <c r="PVX3" s="51"/>
      <c r="PVY3" s="51"/>
      <c r="PVZ3" s="51"/>
      <c r="PWA3" s="51"/>
      <c r="PWB3" s="51"/>
      <c r="PWC3" s="51"/>
      <c r="PWD3" s="51"/>
      <c r="PWE3" s="51"/>
      <c r="PWF3" s="51"/>
      <c r="PWG3" s="51"/>
      <c r="PWH3" s="51"/>
      <c r="PWI3" s="51"/>
      <c r="PWJ3" s="51"/>
      <c r="PWK3" s="51"/>
      <c r="PWL3" s="51"/>
      <c r="PWM3" s="51"/>
      <c r="PWN3" s="51"/>
      <c r="PWO3" s="51"/>
      <c r="PWP3" s="51"/>
      <c r="PWQ3" s="51"/>
      <c r="PWR3" s="51"/>
      <c r="PWS3" s="51"/>
      <c r="PWT3" s="51"/>
      <c r="PWU3" s="51"/>
      <c r="PWV3" s="51"/>
      <c r="PWW3" s="51"/>
      <c r="PWX3" s="51"/>
      <c r="PWY3" s="51"/>
      <c r="PWZ3" s="51"/>
      <c r="PXA3" s="51"/>
      <c r="PXB3" s="51"/>
      <c r="PXC3" s="51"/>
      <c r="PXD3" s="51"/>
      <c r="PXE3" s="51"/>
      <c r="PXF3" s="51"/>
      <c r="PXG3" s="51"/>
      <c r="PXH3" s="51"/>
      <c r="PXI3" s="51"/>
      <c r="PXJ3" s="51"/>
      <c r="PXK3" s="51"/>
      <c r="PXL3" s="51"/>
      <c r="PXM3" s="51"/>
      <c r="PXN3" s="51"/>
      <c r="PXO3" s="51"/>
      <c r="PXP3" s="51"/>
      <c r="PXQ3" s="51"/>
      <c r="PXR3" s="51"/>
      <c r="PXS3" s="51"/>
      <c r="PXT3" s="51"/>
      <c r="PXU3" s="51"/>
      <c r="PXV3" s="51"/>
      <c r="PXW3" s="51"/>
      <c r="PXX3" s="51"/>
      <c r="PXY3" s="51"/>
      <c r="PXZ3" s="51"/>
      <c r="PYA3" s="51"/>
      <c r="PYB3" s="51"/>
      <c r="PYC3" s="51"/>
      <c r="PYD3" s="51"/>
      <c r="PYE3" s="51"/>
      <c r="PYF3" s="51"/>
      <c r="PYG3" s="51"/>
      <c r="PYH3" s="51"/>
      <c r="PYI3" s="51"/>
      <c r="PYJ3" s="51"/>
      <c r="PYK3" s="51"/>
      <c r="PYL3" s="51"/>
      <c r="PYM3" s="51"/>
      <c r="PYN3" s="51"/>
      <c r="PYO3" s="51"/>
      <c r="PYP3" s="51"/>
      <c r="PYQ3" s="51"/>
      <c r="PYR3" s="51"/>
      <c r="PYS3" s="51"/>
      <c r="PYT3" s="51"/>
      <c r="PYU3" s="51"/>
      <c r="PYV3" s="51"/>
      <c r="PYW3" s="51"/>
      <c r="PYX3" s="51"/>
      <c r="PYY3" s="51"/>
      <c r="PYZ3" s="51"/>
      <c r="PZA3" s="51"/>
      <c r="PZB3" s="51"/>
      <c r="PZC3" s="51"/>
      <c r="PZD3" s="51"/>
      <c r="PZE3" s="51"/>
      <c r="PZF3" s="51"/>
      <c r="PZG3" s="51"/>
      <c r="PZH3" s="51"/>
      <c r="PZI3" s="51"/>
      <c r="PZJ3" s="51"/>
      <c r="PZK3" s="51"/>
      <c r="PZL3" s="51"/>
      <c r="PZM3" s="51"/>
      <c r="PZN3" s="51"/>
      <c r="PZO3" s="51"/>
      <c r="PZP3" s="51"/>
      <c r="PZQ3" s="51"/>
      <c r="PZR3" s="51"/>
      <c r="PZS3" s="51"/>
      <c r="PZT3" s="51"/>
      <c r="PZU3" s="51"/>
      <c r="PZV3" s="51"/>
      <c r="PZW3" s="51"/>
      <c r="PZX3" s="51"/>
      <c r="PZY3" s="51"/>
      <c r="PZZ3" s="51"/>
      <c r="QAA3" s="51"/>
      <c r="QAB3" s="51"/>
      <c r="QAC3" s="51"/>
      <c r="QAD3" s="51"/>
      <c r="QAE3" s="51"/>
      <c r="QAF3" s="51"/>
      <c r="QAG3" s="51"/>
      <c r="QAH3" s="51"/>
      <c r="QAI3" s="51"/>
      <c r="QAJ3" s="51"/>
      <c r="QAK3" s="51"/>
      <c r="QAL3" s="51"/>
      <c r="QAM3" s="51"/>
      <c r="QAN3" s="51"/>
      <c r="QAO3" s="51"/>
      <c r="QAP3" s="51"/>
      <c r="QAQ3" s="51"/>
      <c r="QAR3" s="51"/>
      <c r="QAS3" s="51"/>
      <c r="QAT3" s="51"/>
      <c r="QAU3" s="51"/>
      <c r="QAV3" s="51"/>
      <c r="QAW3" s="51"/>
      <c r="QAX3" s="51"/>
      <c r="QAY3" s="51"/>
      <c r="QAZ3" s="51"/>
      <c r="QBA3" s="51"/>
      <c r="QBB3" s="51"/>
      <c r="QBC3" s="51"/>
      <c r="QBD3" s="51"/>
      <c r="QBE3" s="51"/>
      <c r="QBF3" s="51"/>
      <c r="QBG3" s="51"/>
      <c r="QBH3" s="51"/>
      <c r="QBI3" s="51"/>
      <c r="QBJ3" s="51"/>
      <c r="QBK3" s="51"/>
      <c r="QBL3" s="51"/>
      <c r="QBM3" s="51"/>
      <c r="QBN3" s="51"/>
      <c r="QBO3" s="51"/>
      <c r="QBP3" s="51"/>
      <c r="QBQ3" s="51"/>
      <c r="QBR3" s="51"/>
      <c r="QBS3" s="51"/>
      <c r="QBT3" s="51"/>
      <c r="QBU3" s="51"/>
      <c r="QBV3" s="51"/>
      <c r="QBW3" s="51"/>
      <c r="QBX3" s="51"/>
      <c r="QBY3" s="51"/>
      <c r="QBZ3" s="51"/>
      <c r="QCA3" s="51"/>
      <c r="QCB3" s="51"/>
      <c r="QCC3" s="51"/>
      <c r="QCD3" s="51"/>
      <c r="QCE3" s="51"/>
      <c r="QCF3" s="51"/>
      <c r="QCG3" s="51"/>
      <c r="QCH3" s="51"/>
      <c r="QCI3" s="51"/>
      <c r="QCJ3" s="51"/>
      <c r="QCK3" s="51"/>
      <c r="QCL3" s="51"/>
      <c r="QCM3" s="51"/>
      <c r="QCN3" s="51"/>
      <c r="QCO3" s="51"/>
      <c r="QCP3" s="51"/>
      <c r="QCQ3" s="51"/>
      <c r="QCR3" s="51"/>
      <c r="QCS3" s="51"/>
      <c r="QCT3" s="51"/>
      <c r="QCU3" s="51"/>
      <c r="QCV3" s="51"/>
      <c r="QCW3" s="51"/>
      <c r="QCX3" s="51"/>
      <c r="QCY3" s="51"/>
      <c r="QCZ3" s="51"/>
      <c r="QDA3" s="51"/>
      <c r="QDB3" s="51"/>
      <c r="QDC3" s="51"/>
      <c r="QDD3" s="51"/>
      <c r="QDE3" s="51"/>
      <c r="QDF3" s="51"/>
      <c r="QDG3" s="51"/>
      <c r="QDH3" s="51"/>
      <c r="QDI3" s="51"/>
      <c r="QDJ3" s="51"/>
      <c r="QDK3" s="51"/>
      <c r="QDL3" s="51"/>
      <c r="QDM3" s="51"/>
      <c r="QDN3" s="51"/>
      <c r="QDO3" s="51"/>
      <c r="QDP3" s="51"/>
      <c r="QDQ3" s="51"/>
      <c r="QDR3" s="51"/>
      <c r="QDS3" s="51"/>
      <c r="QDT3" s="51"/>
      <c r="QDU3" s="51"/>
      <c r="QDV3" s="51"/>
      <c r="QDW3" s="51"/>
      <c r="QDX3" s="51"/>
      <c r="QDY3" s="51"/>
      <c r="QDZ3" s="51"/>
      <c r="QEA3" s="51"/>
      <c r="QEB3" s="51"/>
      <c r="QEC3" s="51"/>
      <c r="QED3" s="51"/>
      <c r="QEE3" s="51"/>
      <c r="QEF3" s="51"/>
      <c r="QEG3" s="51"/>
      <c r="QEH3" s="51"/>
      <c r="QEI3" s="51"/>
      <c r="QEJ3" s="51"/>
      <c r="QEK3" s="51"/>
      <c r="QEL3" s="51"/>
      <c r="QEM3" s="51"/>
      <c r="QEN3" s="51"/>
      <c r="QEO3" s="51"/>
      <c r="QEP3" s="51"/>
      <c r="QEQ3" s="51"/>
      <c r="QER3" s="51"/>
      <c r="QES3" s="51"/>
      <c r="QET3" s="51"/>
      <c r="QEU3" s="51"/>
      <c r="QEV3" s="51"/>
      <c r="QEW3" s="51"/>
      <c r="QEX3" s="51"/>
      <c r="QEY3" s="51"/>
      <c r="QEZ3" s="51"/>
      <c r="QFA3" s="51"/>
      <c r="QFB3" s="51"/>
      <c r="QFC3" s="51"/>
      <c r="QFD3" s="51"/>
      <c r="QFE3" s="51"/>
      <c r="QFF3" s="51"/>
      <c r="QFG3" s="51"/>
      <c r="QFH3" s="51"/>
      <c r="QFI3" s="51"/>
      <c r="QFJ3" s="51"/>
      <c r="QFK3" s="51"/>
      <c r="QFL3" s="51"/>
      <c r="QFM3" s="51"/>
      <c r="QFN3" s="51"/>
      <c r="QFO3" s="51"/>
      <c r="QFP3" s="51"/>
      <c r="QFQ3" s="51"/>
      <c r="QFR3" s="51"/>
      <c r="QFS3" s="51"/>
      <c r="QFT3" s="51"/>
      <c r="QFU3" s="51"/>
      <c r="QFV3" s="51"/>
      <c r="QFW3" s="51"/>
      <c r="QFX3" s="51"/>
      <c r="QFY3" s="51"/>
      <c r="QFZ3" s="51"/>
      <c r="QGA3" s="51"/>
      <c r="QGB3" s="51"/>
      <c r="QGC3" s="51"/>
      <c r="QGD3" s="51"/>
      <c r="QGE3" s="51"/>
      <c r="QGF3" s="51"/>
      <c r="QGG3" s="51"/>
      <c r="QGH3" s="51"/>
      <c r="QGI3" s="51"/>
      <c r="QGJ3" s="51"/>
      <c r="QGK3" s="51"/>
      <c r="QGL3" s="51"/>
      <c r="QGM3" s="51"/>
      <c r="QGN3" s="51"/>
      <c r="QGO3" s="51"/>
      <c r="QGP3" s="51"/>
      <c r="QGQ3" s="51"/>
      <c r="QGR3" s="51"/>
      <c r="QGS3" s="51"/>
      <c r="QGT3" s="51"/>
      <c r="QGU3" s="51"/>
      <c r="QGV3" s="51"/>
      <c r="QGW3" s="51"/>
      <c r="QGX3" s="51"/>
      <c r="QGY3" s="51"/>
      <c r="QGZ3" s="51"/>
      <c r="QHA3" s="51"/>
      <c r="QHB3" s="51"/>
      <c r="QHC3" s="51"/>
      <c r="QHD3" s="51"/>
      <c r="QHE3" s="51"/>
      <c r="QHF3" s="51"/>
      <c r="QHG3" s="51"/>
      <c r="QHH3" s="51"/>
      <c r="QHI3" s="51"/>
      <c r="QHJ3" s="51"/>
      <c r="QHK3" s="51"/>
      <c r="QHL3" s="51"/>
      <c r="QHM3" s="51"/>
      <c r="QHN3" s="51"/>
      <c r="QHO3" s="51"/>
      <c r="QHP3" s="51"/>
      <c r="QHQ3" s="51"/>
      <c r="QHR3" s="51"/>
      <c r="QHS3" s="51"/>
      <c r="QHT3" s="51"/>
      <c r="QHU3" s="51"/>
      <c r="QHV3" s="51"/>
      <c r="QHW3" s="51"/>
      <c r="QHX3" s="51"/>
      <c r="QHY3" s="51"/>
      <c r="QHZ3" s="51"/>
      <c r="QIA3" s="51"/>
      <c r="QIB3" s="51"/>
      <c r="QIC3" s="51"/>
      <c r="QID3" s="51"/>
      <c r="QIE3" s="51"/>
      <c r="QIF3" s="51"/>
      <c r="QIG3" s="51"/>
      <c r="QIH3" s="51"/>
      <c r="QII3" s="51"/>
      <c r="QIJ3" s="51"/>
      <c r="QIK3" s="51"/>
      <c r="QIL3" s="51"/>
      <c r="QIM3" s="51"/>
      <c r="QIN3" s="51"/>
      <c r="QIO3" s="51"/>
      <c r="QIP3" s="51"/>
      <c r="QIQ3" s="51"/>
      <c r="QIR3" s="51"/>
      <c r="QIS3" s="51"/>
      <c r="QIT3" s="51"/>
      <c r="QIU3" s="51"/>
      <c r="QIV3" s="51"/>
      <c r="QIW3" s="51"/>
      <c r="QIX3" s="51"/>
      <c r="QIY3" s="51"/>
      <c r="QIZ3" s="51"/>
      <c r="QJA3" s="51"/>
      <c r="QJB3" s="51"/>
      <c r="QJC3" s="51"/>
      <c r="QJD3" s="51"/>
      <c r="QJE3" s="51"/>
      <c r="QJF3" s="51"/>
      <c r="QJG3" s="51"/>
      <c r="QJH3" s="51"/>
      <c r="QJI3" s="51"/>
      <c r="QJJ3" s="51"/>
      <c r="QJK3" s="51"/>
      <c r="QJL3" s="51"/>
      <c r="QJM3" s="51"/>
      <c r="QJN3" s="51"/>
      <c r="QJO3" s="51"/>
      <c r="QJP3" s="51"/>
      <c r="QJQ3" s="51"/>
      <c r="QJR3" s="51"/>
      <c r="QJS3" s="51"/>
      <c r="QJT3" s="51"/>
      <c r="QJU3" s="51"/>
      <c r="QJV3" s="51"/>
      <c r="QJW3" s="51"/>
      <c r="QJX3" s="51"/>
      <c r="QJY3" s="51"/>
      <c r="QJZ3" s="51"/>
      <c r="QKA3" s="51"/>
      <c r="QKB3" s="51"/>
      <c r="QKC3" s="51"/>
      <c r="QKD3" s="51"/>
      <c r="QKE3" s="51"/>
      <c r="QKF3" s="51"/>
      <c r="QKG3" s="51"/>
      <c r="QKH3" s="51"/>
      <c r="QKI3" s="51"/>
      <c r="QKJ3" s="51"/>
      <c r="QKK3" s="51"/>
      <c r="QKL3" s="51"/>
      <c r="QKM3" s="51"/>
      <c r="QKN3" s="51"/>
      <c r="QKO3" s="51"/>
      <c r="QKP3" s="51"/>
      <c r="QKQ3" s="51"/>
      <c r="QKR3" s="51"/>
      <c r="QKS3" s="51"/>
      <c r="QKT3" s="51"/>
      <c r="QKU3" s="51"/>
      <c r="QKV3" s="51"/>
      <c r="QKW3" s="51"/>
      <c r="QKX3" s="51"/>
      <c r="QKY3" s="51"/>
      <c r="QKZ3" s="51"/>
      <c r="QLA3" s="51"/>
      <c r="QLB3" s="51"/>
      <c r="QLC3" s="51"/>
      <c r="QLD3" s="51"/>
      <c r="QLE3" s="51"/>
      <c r="QLF3" s="51"/>
      <c r="QLG3" s="51"/>
      <c r="QLH3" s="51"/>
      <c r="QLI3" s="51"/>
      <c r="QLJ3" s="51"/>
      <c r="QLK3" s="51"/>
      <c r="QLL3" s="51"/>
      <c r="QLM3" s="51"/>
      <c r="QLN3" s="51"/>
      <c r="QLO3" s="51"/>
      <c r="QLP3" s="51"/>
      <c r="QLQ3" s="51"/>
      <c r="QLR3" s="51"/>
      <c r="QLS3" s="51"/>
      <c r="QLT3" s="51"/>
      <c r="QLU3" s="51"/>
      <c r="QLV3" s="51"/>
      <c r="QLW3" s="51"/>
      <c r="QLX3" s="51"/>
      <c r="QLY3" s="51"/>
      <c r="QLZ3" s="51"/>
      <c r="QMA3" s="51"/>
      <c r="QMB3" s="51"/>
      <c r="QMC3" s="51"/>
      <c r="QMD3" s="51"/>
      <c r="QME3" s="51"/>
      <c r="QMF3" s="51"/>
      <c r="QMG3" s="51"/>
      <c r="QMH3" s="51"/>
      <c r="QMI3" s="51"/>
      <c r="QMJ3" s="51"/>
      <c r="QMK3" s="51"/>
      <c r="QML3" s="51"/>
      <c r="QMM3" s="51"/>
      <c r="QMN3" s="51"/>
      <c r="QMO3" s="51"/>
      <c r="QMP3" s="51"/>
      <c r="QMQ3" s="51"/>
      <c r="QMR3" s="51"/>
      <c r="QMS3" s="51"/>
      <c r="QMT3" s="51"/>
      <c r="QMU3" s="51"/>
      <c r="QMV3" s="51"/>
      <c r="QMW3" s="51"/>
      <c r="QMX3" s="51"/>
      <c r="QMY3" s="51"/>
      <c r="QMZ3" s="51"/>
      <c r="QNA3" s="51"/>
      <c r="QNB3" s="51"/>
      <c r="QNC3" s="51"/>
      <c r="QND3" s="51"/>
      <c r="QNE3" s="51"/>
      <c r="QNF3" s="51"/>
      <c r="QNG3" s="51"/>
      <c r="QNH3" s="51"/>
      <c r="QNI3" s="51"/>
      <c r="QNJ3" s="51"/>
      <c r="QNK3" s="51"/>
      <c r="QNL3" s="51"/>
      <c r="QNM3" s="51"/>
      <c r="QNN3" s="51"/>
      <c r="QNO3" s="51"/>
      <c r="QNP3" s="51"/>
      <c r="QNQ3" s="51"/>
      <c r="QNR3" s="51"/>
      <c r="QNS3" s="51"/>
      <c r="QNT3" s="51"/>
      <c r="QNU3" s="51"/>
      <c r="QNV3" s="51"/>
      <c r="QNW3" s="51"/>
      <c r="QNX3" s="51"/>
      <c r="QNY3" s="51"/>
      <c r="QNZ3" s="51"/>
      <c r="QOA3" s="51"/>
      <c r="QOB3" s="51"/>
      <c r="QOC3" s="51"/>
      <c r="QOD3" s="51"/>
      <c r="QOE3" s="51"/>
      <c r="QOF3" s="51"/>
      <c r="QOG3" s="51"/>
      <c r="QOH3" s="51"/>
      <c r="QOI3" s="51"/>
      <c r="QOJ3" s="51"/>
      <c r="QOK3" s="51"/>
      <c r="QOL3" s="51"/>
      <c r="QOM3" s="51"/>
      <c r="QON3" s="51"/>
      <c r="QOO3" s="51"/>
      <c r="QOP3" s="51"/>
      <c r="QOQ3" s="51"/>
      <c r="QOR3" s="51"/>
      <c r="QOS3" s="51"/>
      <c r="QOT3" s="51"/>
      <c r="QOU3" s="51"/>
      <c r="QOV3" s="51"/>
      <c r="QOW3" s="51"/>
      <c r="QOX3" s="51"/>
      <c r="QOY3" s="51"/>
      <c r="QOZ3" s="51"/>
      <c r="QPA3" s="51"/>
      <c r="QPB3" s="51"/>
      <c r="QPC3" s="51"/>
      <c r="QPD3" s="51"/>
      <c r="QPE3" s="51"/>
      <c r="QPF3" s="51"/>
      <c r="QPG3" s="51"/>
      <c r="QPH3" s="51"/>
      <c r="QPI3" s="51"/>
      <c r="QPJ3" s="51"/>
      <c r="QPK3" s="51"/>
      <c r="QPL3" s="51"/>
      <c r="QPM3" s="51"/>
      <c r="QPN3" s="51"/>
      <c r="QPO3" s="51"/>
      <c r="QPP3" s="51"/>
      <c r="QPQ3" s="51"/>
      <c r="QPR3" s="51"/>
      <c r="QPS3" s="51"/>
      <c r="QPT3" s="51"/>
      <c r="QPU3" s="51"/>
      <c r="QPV3" s="51"/>
      <c r="QPW3" s="51"/>
      <c r="QPX3" s="51"/>
      <c r="QPY3" s="51"/>
      <c r="QPZ3" s="51"/>
      <c r="QQA3" s="51"/>
      <c r="QQB3" s="51"/>
      <c r="QQC3" s="51"/>
      <c r="QQD3" s="51"/>
      <c r="QQE3" s="51"/>
      <c r="QQF3" s="51"/>
      <c r="QQG3" s="51"/>
      <c r="QQH3" s="51"/>
      <c r="QQI3" s="51"/>
      <c r="QQJ3" s="51"/>
      <c r="QQK3" s="51"/>
      <c r="QQL3" s="51"/>
      <c r="QQM3" s="51"/>
      <c r="QQN3" s="51"/>
      <c r="QQO3" s="51"/>
      <c r="QQP3" s="51"/>
      <c r="QQQ3" s="51"/>
      <c r="QQR3" s="51"/>
      <c r="QQS3" s="51"/>
      <c r="QQT3" s="51"/>
      <c r="QQU3" s="51"/>
      <c r="QQV3" s="51"/>
      <c r="QQW3" s="51"/>
      <c r="QQX3" s="51"/>
      <c r="QQY3" s="51"/>
      <c r="QQZ3" s="51"/>
      <c r="QRA3" s="51"/>
      <c r="QRB3" s="51"/>
      <c r="QRC3" s="51"/>
      <c r="QRD3" s="51"/>
      <c r="QRE3" s="51"/>
      <c r="QRF3" s="51"/>
      <c r="QRG3" s="51"/>
      <c r="QRH3" s="51"/>
      <c r="QRI3" s="51"/>
      <c r="QRJ3" s="51"/>
      <c r="QRK3" s="51"/>
      <c r="QRL3" s="51"/>
      <c r="QRM3" s="51"/>
      <c r="QRN3" s="51"/>
      <c r="QRO3" s="51"/>
      <c r="QRP3" s="51"/>
      <c r="QRQ3" s="51"/>
      <c r="QRR3" s="51"/>
      <c r="QRS3" s="51"/>
      <c r="QRT3" s="51"/>
      <c r="QRU3" s="51"/>
      <c r="QRV3" s="51"/>
      <c r="QRW3" s="51"/>
      <c r="QRX3" s="51"/>
      <c r="QRY3" s="51"/>
      <c r="QRZ3" s="51"/>
      <c r="QSA3" s="51"/>
      <c r="QSB3" s="51"/>
      <c r="QSC3" s="51"/>
      <c r="QSD3" s="51"/>
      <c r="QSE3" s="51"/>
      <c r="QSF3" s="51"/>
      <c r="QSG3" s="51"/>
      <c r="QSH3" s="51"/>
      <c r="QSI3" s="51"/>
      <c r="QSJ3" s="51"/>
      <c r="QSK3" s="51"/>
      <c r="QSL3" s="51"/>
      <c r="QSM3" s="51"/>
      <c r="QSN3" s="51"/>
      <c r="QSO3" s="51"/>
      <c r="QSP3" s="51"/>
      <c r="QSQ3" s="51"/>
      <c r="QSR3" s="51"/>
      <c r="QSS3" s="51"/>
      <c r="QST3" s="51"/>
      <c r="QSU3" s="51"/>
      <c r="QSV3" s="51"/>
      <c r="QSW3" s="51"/>
      <c r="QSX3" s="51"/>
      <c r="QSY3" s="51"/>
      <c r="QSZ3" s="51"/>
      <c r="QTA3" s="51"/>
      <c r="QTB3" s="51"/>
      <c r="QTC3" s="51"/>
      <c r="QTD3" s="51"/>
      <c r="QTE3" s="51"/>
      <c r="QTF3" s="51"/>
      <c r="QTG3" s="51"/>
      <c r="QTH3" s="51"/>
      <c r="QTI3" s="51"/>
      <c r="QTJ3" s="51"/>
      <c r="QTK3" s="51"/>
      <c r="QTL3" s="51"/>
      <c r="QTM3" s="51"/>
      <c r="QTN3" s="51"/>
      <c r="QTO3" s="51"/>
      <c r="QTP3" s="51"/>
      <c r="QTQ3" s="51"/>
      <c r="QTR3" s="51"/>
      <c r="QTS3" s="51"/>
      <c r="QTT3" s="51"/>
      <c r="QTU3" s="51"/>
      <c r="QTV3" s="51"/>
      <c r="QTW3" s="51"/>
      <c r="QTX3" s="51"/>
      <c r="QTY3" s="51"/>
      <c r="QTZ3" s="51"/>
      <c r="QUA3" s="51"/>
      <c r="QUB3" s="51"/>
      <c r="QUC3" s="51"/>
      <c r="QUD3" s="51"/>
      <c r="QUE3" s="51"/>
      <c r="QUF3" s="51"/>
      <c r="QUG3" s="51"/>
      <c r="QUH3" s="51"/>
      <c r="QUI3" s="51"/>
      <c r="QUJ3" s="51"/>
      <c r="QUK3" s="51"/>
      <c r="QUL3" s="51"/>
      <c r="QUM3" s="51"/>
      <c r="QUN3" s="51"/>
      <c r="QUO3" s="51"/>
      <c r="QUP3" s="51"/>
      <c r="QUQ3" s="51"/>
      <c r="QUR3" s="51"/>
      <c r="QUS3" s="51"/>
      <c r="QUT3" s="51"/>
      <c r="QUU3" s="51"/>
      <c r="QUV3" s="51"/>
      <c r="QUW3" s="51"/>
      <c r="QUX3" s="51"/>
      <c r="QUY3" s="51"/>
      <c r="QUZ3" s="51"/>
      <c r="QVA3" s="51"/>
      <c r="QVB3" s="51"/>
      <c r="QVC3" s="51"/>
      <c r="QVD3" s="51"/>
      <c r="QVE3" s="51"/>
      <c r="QVF3" s="51"/>
      <c r="QVG3" s="51"/>
      <c r="QVH3" s="51"/>
      <c r="QVI3" s="51"/>
      <c r="QVJ3" s="51"/>
      <c r="QVK3" s="51"/>
      <c r="QVL3" s="51"/>
      <c r="QVM3" s="51"/>
      <c r="QVN3" s="51"/>
      <c r="QVO3" s="51"/>
      <c r="QVP3" s="51"/>
      <c r="QVQ3" s="51"/>
      <c r="QVR3" s="51"/>
      <c r="QVS3" s="51"/>
      <c r="QVT3" s="51"/>
      <c r="QVU3" s="51"/>
      <c r="QVV3" s="51"/>
      <c r="QVW3" s="51"/>
      <c r="QVX3" s="51"/>
      <c r="QVY3" s="51"/>
      <c r="QVZ3" s="51"/>
      <c r="QWA3" s="51"/>
      <c r="QWB3" s="51"/>
      <c r="QWC3" s="51"/>
      <c r="QWD3" s="51"/>
      <c r="QWE3" s="51"/>
      <c r="QWF3" s="51"/>
      <c r="QWG3" s="51"/>
      <c r="QWH3" s="51"/>
      <c r="QWI3" s="51"/>
      <c r="QWJ3" s="51"/>
      <c r="QWK3" s="51"/>
      <c r="QWL3" s="51"/>
      <c r="QWM3" s="51"/>
      <c r="QWN3" s="51"/>
      <c r="QWO3" s="51"/>
      <c r="QWP3" s="51"/>
      <c r="QWQ3" s="51"/>
      <c r="QWR3" s="51"/>
      <c r="QWS3" s="51"/>
      <c r="QWT3" s="51"/>
      <c r="QWU3" s="51"/>
      <c r="QWV3" s="51"/>
      <c r="QWW3" s="51"/>
      <c r="QWX3" s="51"/>
      <c r="QWY3" s="51"/>
      <c r="QWZ3" s="51"/>
      <c r="QXA3" s="51"/>
      <c r="QXB3" s="51"/>
      <c r="QXC3" s="51"/>
      <c r="QXD3" s="51"/>
      <c r="QXE3" s="51"/>
      <c r="QXF3" s="51"/>
      <c r="QXG3" s="51"/>
      <c r="QXH3" s="51"/>
      <c r="QXI3" s="51"/>
      <c r="QXJ3" s="51"/>
      <c r="QXK3" s="51"/>
      <c r="QXL3" s="51"/>
      <c r="QXM3" s="51"/>
      <c r="QXN3" s="51"/>
      <c r="QXO3" s="51"/>
      <c r="QXP3" s="51"/>
      <c r="QXQ3" s="51"/>
      <c r="QXR3" s="51"/>
      <c r="QXS3" s="51"/>
      <c r="QXT3" s="51"/>
      <c r="QXU3" s="51"/>
      <c r="QXV3" s="51"/>
      <c r="QXW3" s="51"/>
      <c r="QXX3" s="51"/>
      <c r="QXY3" s="51"/>
      <c r="QXZ3" s="51"/>
      <c r="QYA3" s="51"/>
      <c r="QYB3" s="51"/>
      <c r="QYC3" s="51"/>
      <c r="QYD3" s="51"/>
      <c r="QYE3" s="51"/>
      <c r="QYF3" s="51"/>
      <c r="QYG3" s="51"/>
      <c r="QYH3" s="51"/>
      <c r="QYI3" s="51"/>
      <c r="QYJ3" s="51"/>
      <c r="QYK3" s="51"/>
      <c r="QYL3" s="51"/>
      <c r="QYM3" s="51"/>
      <c r="QYN3" s="51"/>
      <c r="QYO3" s="51"/>
      <c r="QYP3" s="51"/>
      <c r="QYQ3" s="51"/>
      <c r="QYR3" s="51"/>
      <c r="QYS3" s="51"/>
      <c r="QYT3" s="51"/>
      <c r="QYU3" s="51"/>
      <c r="QYV3" s="51"/>
      <c r="QYW3" s="51"/>
      <c r="QYX3" s="51"/>
      <c r="QYY3" s="51"/>
      <c r="QYZ3" s="51"/>
      <c r="QZA3" s="51"/>
      <c r="QZB3" s="51"/>
      <c r="QZC3" s="51"/>
      <c r="QZD3" s="51"/>
      <c r="QZE3" s="51"/>
      <c r="QZF3" s="51"/>
      <c r="QZG3" s="51"/>
      <c r="QZH3" s="51"/>
      <c r="QZI3" s="51"/>
      <c r="QZJ3" s="51"/>
      <c r="QZK3" s="51"/>
      <c r="QZL3" s="51"/>
      <c r="QZM3" s="51"/>
      <c r="QZN3" s="51"/>
      <c r="QZO3" s="51"/>
      <c r="QZP3" s="51"/>
      <c r="QZQ3" s="51"/>
      <c r="QZR3" s="51"/>
      <c r="QZS3" s="51"/>
      <c r="QZT3" s="51"/>
      <c r="QZU3" s="51"/>
      <c r="QZV3" s="51"/>
      <c r="QZW3" s="51"/>
      <c r="QZX3" s="51"/>
      <c r="QZY3" s="51"/>
      <c r="QZZ3" s="51"/>
      <c r="RAA3" s="51"/>
      <c r="RAB3" s="51"/>
      <c r="RAC3" s="51"/>
      <c r="RAD3" s="51"/>
      <c r="RAE3" s="51"/>
      <c r="RAF3" s="51"/>
      <c r="RAG3" s="51"/>
      <c r="RAH3" s="51"/>
      <c r="RAI3" s="51"/>
      <c r="RAJ3" s="51"/>
      <c r="RAK3" s="51"/>
      <c r="RAL3" s="51"/>
      <c r="RAM3" s="51"/>
      <c r="RAN3" s="51"/>
      <c r="RAO3" s="51"/>
      <c r="RAP3" s="51"/>
      <c r="RAQ3" s="51"/>
      <c r="RAR3" s="51"/>
      <c r="RAS3" s="51"/>
      <c r="RAT3" s="51"/>
      <c r="RAU3" s="51"/>
      <c r="RAV3" s="51"/>
      <c r="RAW3" s="51"/>
      <c r="RAX3" s="51"/>
      <c r="RAY3" s="51"/>
      <c r="RAZ3" s="51"/>
      <c r="RBA3" s="51"/>
      <c r="RBB3" s="51"/>
      <c r="RBC3" s="51"/>
      <c r="RBD3" s="51"/>
      <c r="RBE3" s="51"/>
      <c r="RBF3" s="51"/>
      <c r="RBG3" s="51"/>
      <c r="RBH3" s="51"/>
      <c r="RBI3" s="51"/>
      <c r="RBJ3" s="51"/>
      <c r="RBK3" s="51"/>
      <c r="RBL3" s="51"/>
      <c r="RBM3" s="51"/>
      <c r="RBN3" s="51"/>
      <c r="RBO3" s="51"/>
      <c r="RBP3" s="51"/>
      <c r="RBQ3" s="51"/>
      <c r="RBR3" s="51"/>
      <c r="RBS3" s="51"/>
      <c r="RBT3" s="51"/>
      <c r="RBU3" s="51"/>
      <c r="RBV3" s="51"/>
      <c r="RBW3" s="51"/>
      <c r="RBX3" s="51"/>
      <c r="RBY3" s="51"/>
      <c r="RBZ3" s="51"/>
      <c r="RCA3" s="51"/>
      <c r="RCB3" s="51"/>
      <c r="RCC3" s="51"/>
      <c r="RCD3" s="51"/>
      <c r="RCE3" s="51"/>
      <c r="RCF3" s="51"/>
      <c r="RCG3" s="51"/>
      <c r="RCH3" s="51"/>
      <c r="RCI3" s="51"/>
      <c r="RCJ3" s="51"/>
      <c r="RCK3" s="51"/>
      <c r="RCL3" s="51"/>
      <c r="RCM3" s="51"/>
      <c r="RCN3" s="51"/>
      <c r="RCO3" s="51"/>
      <c r="RCP3" s="51"/>
      <c r="RCQ3" s="51"/>
      <c r="RCR3" s="51"/>
      <c r="RCS3" s="51"/>
      <c r="RCT3" s="51"/>
      <c r="RCU3" s="51"/>
      <c r="RCV3" s="51"/>
      <c r="RCW3" s="51"/>
      <c r="RCX3" s="51"/>
      <c r="RCY3" s="51"/>
      <c r="RCZ3" s="51"/>
      <c r="RDA3" s="51"/>
      <c r="RDB3" s="51"/>
      <c r="RDC3" s="51"/>
      <c r="RDD3" s="51"/>
      <c r="RDE3" s="51"/>
      <c r="RDF3" s="51"/>
      <c r="RDG3" s="51"/>
      <c r="RDH3" s="51"/>
      <c r="RDI3" s="51"/>
      <c r="RDJ3" s="51"/>
      <c r="RDK3" s="51"/>
      <c r="RDL3" s="51"/>
      <c r="RDM3" s="51"/>
      <c r="RDN3" s="51"/>
      <c r="RDO3" s="51"/>
      <c r="RDP3" s="51"/>
      <c r="RDQ3" s="51"/>
      <c r="RDR3" s="51"/>
      <c r="RDS3" s="51"/>
      <c r="RDT3" s="51"/>
      <c r="RDU3" s="51"/>
      <c r="RDV3" s="51"/>
      <c r="RDW3" s="51"/>
      <c r="RDX3" s="51"/>
      <c r="RDY3" s="51"/>
      <c r="RDZ3" s="51"/>
      <c r="REA3" s="51"/>
      <c r="REB3" s="51"/>
      <c r="REC3" s="51"/>
      <c r="RED3" s="51"/>
      <c r="REE3" s="51"/>
      <c r="REF3" s="51"/>
      <c r="REG3" s="51"/>
      <c r="REH3" s="51"/>
      <c r="REI3" s="51"/>
      <c r="REJ3" s="51"/>
      <c r="REK3" s="51"/>
      <c r="REL3" s="51"/>
      <c r="REM3" s="51"/>
      <c r="REN3" s="51"/>
      <c r="REO3" s="51"/>
      <c r="REP3" s="51"/>
      <c r="REQ3" s="51"/>
      <c r="RER3" s="51"/>
      <c r="RES3" s="51"/>
      <c r="RET3" s="51"/>
      <c r="REU3" s="51"/>
      <c r="REV3" s="51"/>
      <c r="REW3" s="51"/>
      <c r="REX3" s="51"/>
      <c r="REY3" s="51"/>
      <c r="REZ3" s="51"/>
      <c r="RFA3" s="51"/>
      <c r="RFB3" s="51"/>
      <c r="RFC3" s="51"/>
      <c r="RFD3" s="51"/>
      <c r="RFE3" s="51"/>
      <c r="RFF3" s="51"/>
      <c r="RFG3" s="51"/>
      <c r="RFH3" s="51"/>
      <c r="RFI3" s="51"/>
      <c r="RFJ3" s="51"/>
      <c r="RFK3" s="51"/>
      <c r="RFL3" s="51"/>
      <c r="RFM3" s="51"/>
      <c r="RFN3" s="51"/>
      <c r="RFO3" s="51"/>
      <c r="RFP3" s="51"/>
      <c r="RFQ3" s="51"/>
      <c r="RFR3" s="51"/>
      <c r="RFS3" s="51"/>
      <c r="RFT3" s="51"/>
      <c r="RFU3" s="51"/>
      <c r="RFV3" s="51"/>
      <c r="RFW3" s="51"/>
      <c r="RFX3" s="51"/>
      <c r="RFY3" s="51"/>
      <c r="RFZ3" s="51"/>
      <c r="RGA3" s="51"/>
      <c r="RGB3" s="51"/>
      <c r="RGC3" s="51"/>
      <c r="RGD3" s="51"/>
      <c r="RGE3" s="51"/>
      <c r="RGF3" s="51"/>
      <c r="RGG3" s="51"/>
      <c r="RGH3" s="51"/>
      <c r="RGI3" s="51"/>
      <c r="RGJ3" s="51"/>
      <c r="RGK3" s="51"/>
      <c r="RGL3" s="51"/>
      <c r="RGM3" s="51"/>
      <c r="RGN3" s="51"/>
      <c r="RGO3" s="51"/>
      <c r="RGP3" s="51"/>
      <c r="RGQ3" s="51"/>
      <c r="RGR3" s="51"/>
      <c r="RGS3" s="51"/>
      <c r="RGT3" s="51"/>
      <c r="RGU3" s="51"/>
      <c r="RGV3" s="51"/>
      <c r="RGW3" s="51"/>
      <c r="RGX3" s="51"/>
      <c r="RGY3" s="51"/>
      <c r="RGZ3" s="51"/>
      <c r="RHA3" s="51"/>
      <c r="RHB3" s="51"/>
      <c r="RHC3" s="51"/>
      <c r="RHD3" s="51"/>
      <c r="RHE3" s="51"/>
      <c r="RHF3" s="51"/>
      <c r="RHG3" s="51"/>
      <c r="RHH3" s="51"/>
      <c r="RHI3" s="51"/>
      <c r="RHJ3" s="51"/>
      <c r="RHK3" s="51"/>
      <c r="RHL3" s="51"/>
      <c r="RHM3" s="51"/>
      <c r="RHN3" s="51"/>
      <c r="RHO3" s="51"/>
      <c r="RHP3" s="51"/>
      <c r="RHQ3" s="51"/>
      <c r="RHR3" s="51"/>
      <c r="RHS3" s="51"/>
      <c r="RHT3" s="51"/>
      <c r="RHU3" s="51"/>
      <c r="RHV3" s="51"/>
      <c r="RHW3" s="51"/>
      <c r="RHX3" s="51"/>
      <c r="RHY3" s="51"/>
      <c r="RHZ3" s="51"/>
      <c r="RIA3" s="51"/>
      <c r="RIB3" s="51"/>
      <c r="RIC3" s="51"/>
      <c r="RID3" s="51"/>
      <c r="RIE3" s="51"/>
      <c r="RIF3" s="51"/>
      <c r="RIG3" s="51"/>
      <c r="RIH3" s="51"/>
      <c r="RII3" s="51"/>
      <c r="RIJ3" s="51"/>
      <c r="RIK3" s="51"/>
      <c r="RIL3" s="51"/>
      <c r="RIM3" s="51"/>
      <c r="RIN3" s="51"/>
      <c r="RIO3" s="51"/>
      <c r="RIP3" s="51"/>
      <c r="RIQ3" s="51"/>
      <c r="RIR3" s="51"/>
      <c r="RIS3" s="51"/>
      <c r="RIT3" s="51"/>
      <c r="RIU3" s="51"/>
      <c r="RIV3" s="51"/>
      <c r="RIW3" s="51"/>
      <c r="RIX3" s="51"/>
      <c r="RIY3" s="51"/>
      <c r="RIZ3" s="51"/>
      <c r="RJA3" s="51"/>
      <c r="RJB3" s="51"/>
      <c r="RJC3" s="51"/>
      <c r="RJD3" s="51"/>
      <c r="RJE3" s="51"/>
      <c r="RJF3" s="51"/>
      <c r="RJG3" s="51"/>
      <c r="RJH3" s="51"/>
      <c r="RJI3" s="51"/>
      <c r="RJJ3" s="51"/>
      <c r="RJK3" s="51"/>
      <c r="RJL3" s="51"/>
      <c r="RJM3" s="51"/>
      <c r="RJN3" s="51"/>
      <c r="RJO3" s="51"/>
      <c r="RJP3" s="51"/>
      <c r="RJQ3" s="51"/>
      <c r="RJR3" s="51"/>
      <c r="RJS3" s="51"/>
      <c r="RJT3" s="51"/>
      <c r="RJU3" s="51"/>
      <c r="RJV3" s="51"/>
      <c r="RJW3" s="51"/>
      <c r="RJX3" s="51"/>
      <c r="RJY3" s="51"/>
      <c r="RJZ3" s="51"/>
      <c r="RKA3" s="51"/>
      <c r="RKB3" s="51"/>
      <c r="RKC3" s="51"/>
      <c r="RKD3" s="51"/>
      <c r="RKE3" s="51"/>
      <c r="RKF3" s="51"/>
      <c r="RKG3" s="51"/>
      <c r="RKH3" s="51"/>
      <c r="RKI3" s="51"/>
      <c r="RKJ3" s="51"/>
      <c r="RKK3" s="51"/>
      <c r="RKL3" s="51"/>
      <c r="RKM3" s="51"/>
      <c r="RKN3" s="51"/>
      <c r="RKO3" s="51"/>
      <c r="RKP3" s="51"/>
      <c r="RKQ3" s="51"/>
      <c r="RKR3" s="51"/>
      <c r="RKS3" s="51"/>
      <c r="RKT3" s="51"/>
      <c r="RKU3" s="51"/>
      <c r="RKV3" s="51"/>
      <c r="RKW3" s="51"/>
      <c r="RKX3" s="51"/>
      <c r="RKY3" s="51"/>
      <c r="RKZ3" s="51"/>
      <c r="RLA3" s="51"/>
      <c r="RLB3" s="51"/>
      <c r="RLC3" s="51"/>
      <c r="RLD3" s="51"/>
      <c r="RLE3" s="51"/>
      <c r="RLF3" s="51"/>
      <c r="RLG3" s="51"/>
      <c r="RLH3" s="51"/>
      <c r="RLI3" s="51"/>
      <c r="RLJ3" s="51"/>
      <c r="RLK3" s="51"/>
      <c r="RLL3" s="51"/>
      <c r="RLM3" s="51"/>
      <c r="RLN3" s="51"/>
      <c r="RLO3" s="51"/>
      <c r="RLP3" s="51"/>
      <c r="RLQ3" s="51"/>
      <c r="RLR3" s="51"/>
      <c r="RLS3" s="51"/>
      <c r="RLT3" s="51"/>
      <c r="RLU3" s="51"/>
      <c r="RLV3" s="51"/>
      <c r="RLW3" s="51"/>
      <c r="RLX3" s="51"/>
      <c r="RLY3" s="51"/>
      <c r="RLZ3" s="51"/>
      <c r="RMA3" s="51"/>
      <c r="RMB3" s="51"/>
      <c r="RMC3" s="51"/>
      <c r="RMD3" s="51"/>
      <c r="RME3" s="51"/>
      <c r="RMF3" s="51"/>
      <c r="RMG3" s="51"/>
      <c r="RMH3" s="51"/>
      <c r="RMI3" s="51"/>
      <c r="RMJ3" s="51"/>
      <c r="RMK3" s="51"/>
      <c r="RML3" s="51"/>
      <c r="RMM3" s="51"/>
      <c r="RMN3" s="51"/>
      <c r="RMO3" s="51"/>
      <c r="RMP3" s="51"/>
      <c r="RMQ3" s="51"/>
      <c r="RMR3" s="51"/>
      <c r="RMS3" s="51"/>
      <c r="RMT3" s="51"/>
      <c r="RMU3" s="51"/>
      <c r="RMV3" s="51"/>
      <c r="RMW3" s="51"/>
      <c r="RMX3" s="51"/>
      <c r="RMY3" s="51"/>
      <c r="RMZ3" s="51"/>
      <c r="RNA3" s="51"/>
      <c r="RNB3" s="51"/>
      <c r="RNC3" s="51"/>
      <c r="RND3" s="51"/>
      <c r="RNE3" s="51"/>
      <c r="RNF3" s="51"/>
      <c r="RNG3" s="51"/>
      <c r="RNH3" s="51"/>
      <c r="RNI3" s="51"/>
      <c r="RNJ3" s="51"/>
      <c r="RNK3" s="51"/>
      <c r="RNL3" s="51"/>
      <c r="RNM3" s="51"/>
      <c r="RNN3" s="51"/>
      <c r="RNO3" s="51"/>
      <c r="RNP3" s="51"/>
      <c r="RNQ3" s="51"/>
      <c r="RNR3" s="51"/>
      <c r="RNS3" s="51"/>
      <c r="RNT3" s="51"/>
      <c r="RNU3" s="51"/>
      <c r="RNV3" s="51"/>
      <c r="RNW3" s="51"/>
      <c r="RNX3" s="51"/>
      <c r="RNY3" s="51"/>
      <c r="RNZ3" s="51"/>
      <c r="ROA3" s="51"/>
      <c r="ROB3" s="51"/>
      <c r="ROC3" s="51"/>
      <c r="ROD3" s="51"/>
      <c r="ROE3" s="51"/>
      <c r="ROF3" s="51"/>
      <c r="ROG3" s="51"/>
      <c r="ROH3" s="51"/>
      <c r="ROI3" s="51"/>
      <c r="ROJ3" s="51"/>
      <c r="ROK3" s="51"/>
      <c r="ROL3" s="51"/>
      <c r="ROM3" s="51"/>
      <c r="RON3" s="51"/>
      <c r="ROO3" s="51"/>
      <c r="ROP3" s="51"/>
      <c r="ROQ3" s="51"/>
      <c r="ROR3" s="51"/>
      <c r="ROS3" s="51"/>
      <c r="ROT3" s="51"/>
      <c r="ROU3" s="51"/>
      <c r="ROV3" s="51"/>
      <c r="ROW3" s="51"/>
      <c r="ROX3" s="51"/>
      <c r="ROY3" s="51"/>
      <c r="ROZ3" s="51"/>
      <c r="RPA3" s="51"/>
      <c r="RPB3" s="51"/>
      <c r="RPC3" s="51"/>
      <c r="RPD3" s="51"/>
      <c r="RPE3" s="51"/>
      <c r="RPF3" s="51"/>
      <c r="RPG3" s="51"/>
      <c r="RPH3" s="51"/>
      <c r="RPI3" s="51"/>
      <c r="RPJ3" s="51"/>
      <c r="RPK3" s="51"/>
      <c r="RPL3" s="51"/>
      <c r="RPM3" s="51"/>
      <c r="RPN3" s="51"/>
      <c r="RPO3" s="51"/>
      <c r="RPP3" s="51"/>
      <c r="RPQ3" s="51"/>
      <c r="RPR3" s="51"/>
      <c r="RPS3" s="51"/>
      <c r="RPT3" s="51"/>
      <c r="RPU3" s="51"/>
      <c r="RPV3" s="51"/>
      <c r="RPW3" s="51"/>
      <c r="RPX3" s="51"/>
      <c r="RPY3" s="51"/>
      <c r="RPZ3" s="51"/>
      <c r="RQA3" s="51"/>
      <c r="RQB3" s="51"/>
      <c r="RQC3" s="51"/>
      <c r="RQD3" s="51"/>
      <c r="RQE3" s="51"/>
      <c r="RQF3" s="51"/>
      <c r="RQG3" s="51"/>
      <c r="RQH3" s="51"/>
      <c r="RQI3" s="51"/>
      <c r="RQJ3" s="51"/>
      <c r="RQK3" s="51"/>
      <c r="RQL3" s="51"/>
      <c r="RQM3" s="51"/>
      <c r="RQN3" s="51"/>
      <c r="RQO3" s="51"/>
      <c r="RQP3" s="51"/>
      <c r="RQQ3" s="51"/>
      <c r="RQR3" s="51"/>
      <c r="RQS3" s="51"/>
      <c r="RQT3" s="51"/>
      <c r="RQU3" s="51"/>
      <c r="RQV3" s="51"/>
      <c r="RQW3" s="51"/>
      <c r="RQX3" s="51"/>
      <c r="RQY3" s="51"/>
      <c r="RQZ3" s="51"/>
      <c r="RRA3" s="51"/>
      <c r="RRB3" s="51"/>
      <c r="RRC3" s="51"/>
      <c r="RRD3" s="51"/>
      <c r="RRE3" s="51"/>
      <c r="RRF3" s="51"/>
      <c r="RRG3" s="51"/>
      <c r="RRH3" s="51"/>
      <c r="RRI3" s="51"/>
      <c r="RRJ3" s="51"/>
      <c r="RRK3" s="51"/>
      <c r="RRL3" s="51"/>
      <c r="RRM3" s="51"/>
      <c r="RRN3" s="51"/>
      <c r="RRO3" s="51"/>
      <c r="RRP3" s="51"/>
      <c r="RRQ3" s="51"/>
      <c r="RRR3" s="51"/>
      <c r="RRS3" s="51"/>
      <c r="RRT3" s="51"/>
      <c r="RRU3" s="51"/>
      <c r="RRV3" s="51"/>
      <c r="RRW3" s="51"/>
      <c r="RRX3" s="51"/>
      <c r="RRY3" s="51"/>
      <c r="RRZ3" s="51"/>
      <c r="RSA3" s="51"/>
      <c r="RSB3" s="51"/>
      <c r="RSC3" s="51"/>
      <c r="RSD3" s="51"/>
      <c r="RSE3" s="51"/>
      <c r="RSF3" s="51"/>
      <c r="RSG3" s="51"/>
      <c r="RSH3" s="51"/>
      <c r="RSI3" s="51"/>
      <c r="RSJ3" s="51"/>
      <c r="RSK3" s="51"/>
      <c r="RSL3" s="51"/>
      <c r="RSM3" s="51"/>
      <c r="RSN3" s="51"/>
      <c r="RSO3" s="51"/>
      <c r="RSP3" s="51"/>
      <c r="RSQ3" s="51"/>
      <c r="RSR3" s="51"/>
      <c r="RSS3" s="51"/>
      <c r="RST3" s="51"/>
      <c r="RSU3" s="51"/>
      <c r="RSV3" s="51"/>
      <c r="RSW3" s="51"/>
      <c r="RSX3" s="51"/>
      <c r="RSY3" s="51"/>
      <c r="RSZ3" s="51"/>
      <c r="RTA3" s="51"/>
      <c r="RTB3" s="51"/>
      <c r="RTC3" s="51"/>
      <c r="RTD3" s="51"/>
      <c r="RTE3" s="51"/>
      <c r="RTF3" s="51"/>
      <c r="RTG3" s="51"/>
      <c r="RTH3" s="51"/>
      <c r="RTI3" s="51"/>
      <c r="RTJ3" s="51"/>
      <c r="RTK3" s="51"/>
      <c r="RTL3" s="51"/>
      <c r="RTM3" s="51"/>
      <c r="RTN3" s="51"/>
      <c r="RTO3" s="51"/>
      <c r="RTP3" s="51"/>
      <c r="RTQ3" s="51"/>
      <c r="RTR3" s="51"/>
      <c r="RTS3" s="51"/>
      <c r="RTT3" s="51"/>
      <c r="RTU3" s="51"/>
      <c r="RTV3" s="51"/>
      <c r="RTW3" s="51"/>
      <c r="RTX3" s="51"/>
      <c r="RTY3" s="51"/>
      <c r="RTZ3" s="51"/>
      <c r="RUA3" s="51"/>
      <c r="RUB3" s="51"/>
      <c r="RUC3" s="51"/>
      <c r="RUD3" s="51"/>
      <c r="RUE3" s="51"/>
      <c r="RUF3" s="51"/>
      <c r="RUG3" s="51"/>
      <c r="RUH3" s="51"/>
      <c r="RUI3" s="51"/>
      <c r="RUJ3" s="51"/>
      <c r="RUK3" s="51"/>
      <c r="RUL3" s="51"/>
      <c r="RUM3" s="51"/>
      <c r="RUN3" s="51"/>
      <c r="RUO3" s="51"/>
      <c r="RUP3" s="51"/>
      <c r="RUQ3" s="51"/>
      <c r="RUR3" s="51"/>
      <c r="RUS3" s="51"/>
      <c r="RUT3" s="51"/>
      <c r="RUU3" s="51"/>
      <c r="RUV3" s="51"/>
      <c r="RUW3" s="51"/>
      <c r="RUX3" s="51"/>
      <c r="RUY3" s="51"/>
      <c r="RUZ3" s="51"/>
      <c r="RVA3" s="51"/>
      <c r="RVB3" s="51"/>
      <c r="RVC3" s="51"/>
      <c r="RVD3" s="51"/>
      <c r="RVE3" s="51"/>
      <c r="RVF3" s="51"/>
      <c r="RVG3" s="51"/>
      <c r="RVH3" s="51"/>
      <c r="RVI3" s="51"/>
      <c r="RVJ3" s="51"/>
      <c r="RVK3" s="51"/>
      <c r="RVL3" s="51"/>
      <c r="RVM3" s="51"/>
      <c r="RVN3" s="51"/>
      <c r="RVO3" s="51"/>
      <c r="RVP3" s="51"/>
      <c r="RVQ3" s="51"/>
      <c r="RVR3" s="51"/>
      <c r="RVS3" s="51"/>
      <c r="RVT3" s="51"/>
      <c r="RVU3" s="51"/>
      <c r="RVV3" s="51"/>
      <c r="RVW3" s="51"/>
      <c r="RVX3" s="51"/>
      <c r="RVY3" s="51"/>
      <c r="RVZ3" s="51"/>
      <c r="RWA3" s="51"/>
      <c r="RWB3" s="51"/>
      <c r="RWC3" s="51"/>
      <c r="RWD3" s="51"/>
      <c r="RWE3" s="51"/>
      <c r="RWF3" s="51"/>
      <c r="RWG3" s="51"/>
      <c r="RWH3" s="51"/>
      <c r="RWI3" s="51"/>
      <c r="RWJ3" s="51"/>
      <c r="RWK3" s="51"/>
      <c r="RWL3" s="51"/>
      <c r="RWM3" s="51"/>
      <c r="RWN3" s="51"/>
      <c r="RWO3" s="51"/>
      <c r="RWP3" s="51"/>
      <c r="RWQ3" s="51"/>
      <c r="RWR3" s="51"/>
      <c r="RWS3" s="51"/>
      <c r="RWT3" s="51"/>
      <c r="RWU3" s="51"/>
      <c r="RWV3" s="51"/>
      <c r="RWW3" s="51"/>
      <c r="RWX3" s="51"/>
      <c r="RWY3" s="51"/>
      <c r="RWZ3" s="51"/>
      <c r="RXA3" s="51"/>
      <c r="RXB3" s="51"/>
      <c r="RXC3" s="51"/>
      <c r="RXD3" s="51"/>
      <c r="RXE3" s="51"/>
      <c r="RXF3" s="51"/>
      <c r="RXG3" s="51"/>
      <c r="RXH3" s="51"/>
      <c r="RXI3" s="51"/>
      <c r="RXJ3" s="51"/>
      <c r="RXK3" s="51"/>
      <c r="RXL3" s="51"/>
      <c r="RXM3" s="51"/>
      <c r="RXN3" s="51"/>
      <c r="RXO3" s="51"/>
      <c r="RXP3" s="51"/>
      <c r="RXQ3" s="51"/>
      <c r="RXR3" s="51"/>
      <c r="RXS3" s="51"/>
      <c r="RXT3" s="51"/>
      <c r="RXU3" s="51"/>
      <c r="RXV3" s="51"/>
      <c r="RXW3" s="51"/>
      <c r="RXX3" s="51"/>
      <c r="RXY3" s="51"/>
      <c r="RXZ3" s="51"/>
      <c r="RYA3" s="51"/>
      <c r="RYB3" s="51"/>
      <c r="RYC3" s="51"/>
      <c r="RYD3" s="51"/>
      <c r="RYE3" s="51"/>
      <c r="RYF3" s="51"/>
      <c r="RYG3" s="51"/>
      <c r="RYH3" s="51"/>
      <c r="RYI3" s="51"/>
      <c r="RYJ3" s="51"/>
      <c r="RYK3" s="51"/>
      <c r="RYL3" s="51"/>
      <c r="RYM3" s="51"/>
      <c r="RYN3" s="51"/>
      <c r="RYO3" s="51"/>
      <c r="RYP3" s="51"/>
      <c r="RYQ3" s="51"/>
      <c r="RYR3" s="51"/>
      <c r="RYS3" s="51"/>
      <c r="RYT3" s="51"/>
      <c r="RYU3" s="51"/>
      <c r="RYV3" s="51"/>
      <c r="RYW3" s="51"/>
      <c r="RYX3" s="51"/>
      <c r="RYY3" s="51"/>
      <c r="RYZ3" s="51"/>
      <c r="RZA3" s="51"/>
      <c r="RZB3" s="51"/>
      <c r="RZC3" s="51"/>
      <c r="RZD3" s="51"/>
      <c r="RZE3" s="51"/>
      <c r="RZF3" s="51"/>
      <c r="RZG3" s="51"/>
      <c r="RZH3" s="51"/>
      <c r="RZI3" s="51"/>
      <c r="RZJ3" s="51"/>
      <c r="RZK3" s="51"/>
      <c r="RZL3" s="51"/>
      <c r="RZM3" s="51"/>
      <c r="RZN3" s="51"/>
      <c r="RZO3" s="51"/>
      <c r="RZP3" s="51"/>
      <c r="RZQ3" s="51"/>
      <c r="RZR3" s="51"/>
      <c r="RZS3" s="51"/>
      <c r="RZT3" s="51"/>
      <c r="RZU3" s="51"/>
      <c r="RZV3" s="51"/>
      <c r="RZW3" s="51"/>
      <c r="RZX3" s="51"/>
      <c r="RZY3" s="51"/>
      <c r="RZZ3" s="51"/>
      <c r="SAA3" s="51"/>
      <c r="SAB3" s="51"/>
      <c r="SAC3" s="51"/>
      <c r="SAD3" s="51"/>
      <c r="SAE3" s="51"/>
      <c r="SAF3" s="51"/>
      <c r="SAG3" s="51"/>
      <c r="SAH3" s="51"/>
      <c r="SAI3" s="51"/>
      <c r="SAJ3" s="51"/>
      <c r="SAK3" s="51"/>
      <c r="SAL3" s="51"/>
      <c r="SAM3" s="51"/>
      <c r="SAN3" s="51"/>
      <c r="SAO3" s="51"/>
      <c r="SAP3" s="51"/>
      <c r="SAQ3" s="51"/>
      <c r="SAR3" s="51"/>
      <c r="SAS3" s="51"/>
      <c r="SAT3" s="51"/>
      <c r="SAU3" s="51"/>
      <c r="SAV3" s="51"/>
      <c r="SAW3" s="51"/>
      <c r="SAX3" s="51"/>
      <c r="SAY3" s="51"/>
      <c r="SAZ3" s="51"/>
      <c r="SBA3" s="51"/>
      <c r="SBB3" s="51"/>
      <c r="SBC3" s="51"/>
      <c r="SBD3" s="51"/>
      <c r="SBE3" s="51"/>
      <c r="SBF3" s="51"/>
      <c r="SBG3" s="51"/>
      <c r="SBH3" s="51"/>
      <c r="SBI3" s="51"/>
      <c r="SBJ3" s="51"/>
      <c r="SBK3" s="51"/>
      <c r="SBL3" s="51"/>
      <c r="SBM3" s="51"/>
      <c r="SBN3" s="51"/>
      <c r="SBO3" s="51"/>
      <c r="SBP3" s="51"/>
      <c r="SBQ3" s="51"/>
      <c r="SBR3" s="51"/>
      <c r="SBS3" s="51"/>
      <c r="SBT3" s="51"/>
      <c r="SBU3" s="51"/>
      <c r="SBV3" s="51"/>
      <c r="SBW3" s="51"/>
      <c r="SBX3" s="51"/>
      <c r="SBY3" s="51"/>
      <c r="SBZ3" s="51"/>
      <c r="SCA3" s="51"/>
      <c r="SCB3" s="51"/>
      <c r="SCC3" s="51"/>
      <c r="SCD3" s="51"/>
      <c r="SCE3" s="51"/>
      <c r="SCF3" s="51"/>
      <c r="SCG3" s="51"/>
      <c r="SCH3" s="51"/>
      <c r="SCI3" s="51"/>
      <c r="SCJ3" s="51"/>
      <c r="SCK3" s="51"/>
      <c r="SCL3" s="51"/>
      <c r="SCM3" s="51"/>
      <c r="SCN3" s="51"/>
      <c r="SCO3" s="51"/>
      <c r="SCP3" s="51"/>
      <c r="SCQ3" s="51"/>
      <c r="SCR3" s="51"/>
      <c r="SCS3" s="51"/>
      <c r="SCT3" s="51"/>
      <c r="SCU3" s="51"/>
      <c r="SCV3" s="51"/>
      <c r="SCW3" s="51"/>
      <c r="SCX3" s="51"/>
      <c r="SCY3" s="51"/>
      <c r="SCZ3" s="51"/>
      <c r="SDA3" s="51"/>
      <c r="SDB3" s="51"/>
      <c r="SDC3" s="51"/>
      <c r="SDD3" s="51"/>
      <c r="SDE3" s="51"/>
      <c r="SDF3" s="51"/>
      <c r="SDG3" s="51"/>
      <c r="SDH3" s="51"/>
      <c r="SDI3" s="51"/>
      <c r="SDJ3" s="51"/>
      <c r="SDK3" s="51"/>
      <c r="SDL3" s="51"/>
      <c r="SDM3" s="51"/>
      <c r="SDN3" s="51"/>
      <c r="SDO3" s="51"/>
      <c r="SDP3" s="51"/>
      <c r="SDQ3" s="51"/>
      <c r="SDR3" s="51"/>
      <c r="SDS3" s="51"/>
      <c r="SDT3" s="51"/>
      <c r="SDU3" s="51"/>
      <c r="SDV3" s="51"/>
      <c r="SDW3" s="51"/>
      <c r="SDX3" s="51"/>
      <c r="SDY3" s="51"/>
      <c r="SDZ3" s="51"/>
      <c r="SEA3" s="51"/>
      <c r="SEB3" s="51"/>
      <c r="SEC3" s="51"/>
      <c r="SED3" s="51"/>
      <c r="SEE3" s="51"/>
      <c r="SEF3" s="51"/>
      <c r="SEG3" s="51"/>
      <c r="SEH3" s="51"/>
      <c r="SEI3" s="51"/>
      <c r="SEJ3" s="51"/>
      <c r="SEK3" s="51"/>
      <c r="SEL3" s="51"/>
      <c r="SEM3" s="51"/>
      <c r="SEN3" s="51"/>
      <c r="SEO3" s="51"/>
      <c r="SEP3" s="51"/>
      <c r="SEQ3" s="51"/>
      <c r="SER3" s="51"/>
      <c r="SES3" s="51"/>
      <c r="SET3" s="51"/>
      <c r="SEU3" s="51"/>
      <c r="SEV3" s="51"/>
      <c r="SEW3" s="51"/>
      <c r="SEX3" s="51"/>
      <c r="SEY3" s="51"/>
      <c r="SEZ3" s="51"/>
      <c r="SFA3" s="51"/>
      <c r="SFB3" s="51"/>
      <c r="SFC3" s="51"/>
      <c r="SFD3" s="51"/>
      <c r="SFE3" s="51"/>
      <c r="SFF3" s="51"/>
      <c r="SFG3" s="51"/>
      <c r="SFH3" s="51"/>
      <c r="SFI3" s="51"/>
      <c r="SFJ3" s="51"/>
      <c r="SFK3" s="51"/>
      <c r="SFL3" s="51"/>
      <c r="SFM3" s="51"/>
      <c r="SFN3" s="51"/>
      <c r="SFO3" s="51"/>
      <c r="SFP3" s="51"/>
      <c r="SFQ3" s="51"/>
      <c r="SFR3" s="51"/>
      <c r="SFS3" s="51"/>
      <c r="SFT3" s="51"/>
      <c r="SFU3" s="51"/>
      <c r="SFV3" s="51"/>
      <c r="SFW3" s="51"/>
      <c r="SFX3" s="51"/>
      <c r="SFY3" s="51"/>
      <c r="SFZ3" s="51"/>
      <c r="SGA3" s="51"/>
      <c r="SGB3" s="51"/>
      <c r="SGC3" s="51"/>
      <c r="SGD3" s="51"/>
      <c r="SGE3" s="51"/>
      <c r="SGF3" s="51"/>
      <c r="SGG3" s="51"/>
      <c r="SGH3" s="51"/>
      <c r="SGI3" s="51"/>
      <c r="SGJ3" s="51"/>
      <c r="SGK3" s="51"/>
      <c r="SGL3" s="51"/>
      <c r="SGM3" s="51"/>
      <c r="SGN3" s="51"/>
      <c r="SGO3" s="51"/>
      <c r="SGP3" s="51"/>
      <c r="SGQ3" s="51"/>
      <c r="SGR3" s="51"/>
      <c r="SGS3" s="51"/>
      <c r="SGT3" s="51"/>
      <c r="SGU3" s="51"/>
      <c r="SGV3" s="51"/>
      <c r="SGW3" s="51"/>
      <c r="SGX3" s="51"/>
      <c r="SGY3" s="51"/>
      <c r="SGZ3" s="51"/>
      <c r="SHA3" s="51"/>
      <c r="SHB3" s="51"/>
      <c r="SHC3" s="51"/>
      <c r="SHD3" s="51"/>
      <c r="SHE3" s="51"/>
      <c r="SHF3" s="51"/>
      <c r="SHG3" s="51"/>
      <c r="SHH3" s="51"/>
      <c r="SHI3" s="51"/>
      <c r="SHJ3" s="51"/>
      <c r="SHK3" s="51"/>
      <c r="SHL3" s="51"/>
      <c r="SHM3" s="51"/>
      <c r="SHN3" s="51"/>
      <c r="SHO3" s="51"/>
      <c r="SHP3" s="51"/>
      <c r="SHQ3" s="51"/>
      <c r="SHR3" s="51"/>
      <c r="SHS3" s="51"/>
      <c r="SHT3" s="51"/>
      <c r="SHU3" s="51"/>
      <c r="SHV3" s="51"/>
      <c r="SHW3" s="51"/>
      <c r="SHX3" s="51"/>
      <c r="SHY3" s="51"/>
      <c r="SHZ3" s="51"/>
      <c r="SIA3" s="51"/>
      <c r="SIB3" s="51"/>
      <c r="SIC3" s="51"/>
      <c r="SID3" s="51"/>
      <c r="SIE3" s="51"/>
      <c r="SIF3" s="51"/>
      <c r="SIG3" s="51"/>
      <c r="SIH3" s="51"/>
      <c r="SII3" s="51"/>
      <c r="SIJ3" s="51"/>
      <c r="SIK3" s="51"/>
      <c r="SIL3" s="51"/>
      <c r="SIM3" s="51"/>
      <c r="SIN3" s="51"/>
      <c r="SIO3" s="51"/>
      <c r="SIP3" s="51"/>
      <c r="SIQ3" s="51"/>
      <c r="SIR3" s="51"/>
      <c r="SIS3" s="51"/>
      <c r="SIT3" s="51"/>
      <c r="SIU3" s="51"/>
      <c r="SIV3" s="51"/>
      <c r="SIW3" s="51"/>
      <c r="SIX3" s="51"/>
      <c r="SIY3" s="51"/>
      <c r="SIZ3" s="51"/>
      <c r="SJA3" s="51"/>
      <c r="SJB3" s="51"/>
      <c r="SJC3" s="51"/>
      <c r="SJD3" s="51"/>
      <c r="SJE3" s="51"/>
      <c r="SJF3" s="51"/>
      <c r="SJG3" s="51"/>
      <c r="SJH3" s="51"/>
      <c r="SJI3" s="51"/>
      <c r="SJJ3" s="51"/>
      <c r="SJK3" s="51"/>
      <c r="SJL3" s="51"/>
      <c r="SJM3" s="51"/>
      <c r="SJN3" s="51"/>
      <c r="SJO3" s="51"/>
      <c r="SJP3" s="51"/>
      <c r="SJQ3" s="51"/>
      <c r="SJR3" s="51"/>
      <c r="SJS3" s="51"/>
      <c r="SJT3" s="51"/>
      <c r="SJU3" s="51"/>
      <c r="SJV3" s="51"/>
      <c r="SJW3" s="51"/>
      <c r="SJX3" s="51"/>
      <c r="SJY3" s="51"/>
      <c r="SJZ3" s="51"/>
      <c r="SKA3" s="51"/>
      <c r="SKB3" s="51"/>
      <c r="SKC3" s="51"/>
      <c r="SKD3" s="51"/>
      <c r="SKE3" s="51"/>
      <c r="SKF3" s="51"/>
      <c r="SKG3" s="51"/>
      <c r="SKH3" s="51"/>
      <c r="SKI3" s="51"/>
      <c r="SKJ3" s="51"/>
      <c r="SKK3" s="51"/>
      <c r="SKL3" s="51"/>
      <c r="SKM3" s="51"/>
      <c r="SKN3" s="51"/>
      <c r="SKO3" s="51"/>
      <c r="SKP3" s="51"/>
      <c r="SKQ3" s="51"/>
      <c r="SKR3" s="51"/>
      <c r="SKS3" s="51"/>
      <c r="SKT3" s="51"/>
      <c r="SKU3" s="51"/>
      <c r="SKV3" s="51"/>
      <c r="SKW3" s="51"/>
      <c r="SKX3" s="51"/>
      <c r="SKY3" s="51"/>
      <c r="SKZ3" s="51"/>
      <c r="SLA3" s="51"/>
      <c r="SLB3" s="51"/>
      <c r="SLC3" s="51"/>
      <c r="SLD3" s="51"/>
      <c r="SLE3" s="51"/>
      <c r="SLF3" s="51"/>
      <c r="SLG3" s="51"/>
      <c r="SLH3" s="51"/>
      <c r="SLI3" s="51"/>
      <c r="SLJ3" s="51"/>
      <c r="SLK3" s="51"/>
      <c r="SLL3" s="51"/>
      <c r="SLM3" s="51"/>
      <c r="SLN3" s="51"/>
      <c r="SLO3" s="51"/>
      <c r="SLP3" s="51"/>
      <c r="SLQ3" s="51"/>
      <c r="SLR3" s="51"/>
      <c r="SLS3" s="51"/>
      <c r="SLT3" s="51"/>
      <c r="SLU3" s="51"/>
      <c r="SLV3" s="51"/>
      <c r="SLW3" s="51"/>
      <c r="SLX3" s="51"/>
      <c r="SLY3" s="51"/>
      <c r="SLZ3" s="51"/>
      <c r="SMA3" s="51"/>
      <c r="SMB3" s="51"/>
      <c r="SMC3" s="51"/>
      <c r="SMD3" s="51"/>
      <c r="SME3" s="51"/>
      <c r="SMF3" s="51"/>
      <c r="SMG3" s="51"/>
      <c r="SMH3" s="51"/>
      <c r="SMI3" s="51"/>
      <c r="SMJ3" s="51"/>
      <c r="SMK3" s="51"/>
      <c r="SML3" s="51"/>
      <c r="SMM3" s="51"/>
      <c r="SMN3" s="51"/>
      <c r="SMO3" s="51"/>
      <c r="SMP3" s="51"/>
      <c r="SMQ3" s="51"/>
      <c r="SMR3" s="51"/>
      <c r="SMS3" s="51"/>
      <c r="SMT3" s="51"/>
      <c r="SMU3" s="51"/>
      <c r="SMV3" s="51"/>
      <c r="SMW3" s="51"/>
      <c r="SMX3" s="51"/>
      <c r="SMY3" s="51"/>
      <c r="SMZ3" s="51"/>
      <c r="SNA3" s="51"/>
      <c r="SNB3" s="51"/>
      <c r="SNC3" s="51"/>
      <c r="SND3" s="51"/>
      <c r="SNE3" s="51"/>
      <c r="SNF3" s="51"/>
      <c r="SNG3" s="51"/>
      <c r="SNH3" s="51"/>
      <c r="SNI3" s="51"/>
      <c r="SNJ3" s="51"/>
      <c r="SNK3" s="51"/>
      <c r="SNL3" s="51"/>
      <c r="SNM3" s="51"/>
      <c r="SNN3" s="51"/>
      <c r="SNO3" s="51"/>
      <c r="SNP3" s="51"/>
      <c r="SNQ3" s="51"/>
      <c r="SNR3" s="51"/>
      <c r="SNS3" s="51"/>
      <c r="SNT3" s="51"/>
      <c r="SNU3" s="51"/>
      <c r="SNV3" s="51"/>
      <c r="SNW3" s="51"/>
      <c r="SNX3" s="51"/>
      <c r="SNY3" s="51"/>
      <c r="SNZ3" s="51"/>
      <c r="SOA3" s="51"/>
      <c r="SOB3" s="51"/>
      <c r="SOC3" s="51"/>
      <c r="SOD3" s="51"/>
      <c r="SOE3" s="51"/>
      <c r="SOF3" s="51"/>
      <c r="SOG3" s="51"/>
      <c r="SOH3" s="51"/>
      <c r="SOI3" s="51"/>
      <c r="SOJ3" s="51"/>
      <c r="SOK3" s="51"/>
      <c r="SOL3" s="51"/>
      <c r="SOM3" s="51"/>
      <c r="SON3" s="51"/>
      <c r="SOO3" s="51"/>
      <c r="SOP3" s="51"/>
      <c r="SOQ3" s="51"/>
      <c r="SOR3" s="51"/>
      <c r="SOS3" s="51"/>
      <c r="SOT3" s="51"/>
      <c r="SOU3" s="51"/>
      <c r="SOV3" s="51"/>
      <c r="SOW3" s="51"/>
      <c r="SOX3" s="51"/>
      <c r="SOY3" s="51"/>
      <c r="SOZ3" s="51"/>
      <c r="SPA3" s="51"/>
      <c r="SPB3" s="51"/>
      <c r="SPC3" s="51"/>
      <c r="SPD3" s="51"/>
      <c r="SPE3" s="51"/>
      <c r="SPF3" s="51"/>
      <c r="SPG3" s="51"/>
      <c r="SPH3" s="51"/>
      <c r="SPI3" s="51"/>
      <c r="SPJ3" s="51"/>
      <c r="SPK3" s="51"/>
      <c r="SPL3" s="51"/>
      <c r="SPM3" s="51"/>
      <c r="SPN3" s="51"/>
      <c r="SPO3" s="51"/>
      <c r="SPP3" s="51"/>
      <c r="SPQ3" s="51"/>
      <c r="SPR3" s="51"/>
      <c r="SPS3" s="51"/>
      <c r="SPT3" s="51"/>
      <c r="SPU3" s="51"/>
      <c r="SPV3" s="51"/>
      <c r="SPW3" s="51"/>
      <c r="SPX3" s="51"/>
      <c r="SPY3" s="51"/>
      <c r="SPZ3" s="51"/>
      <c r="SQA3" s="51"/>
      <c r="SQB3" s="51"/>
      <c r="SQC3" s="51"/>
      <c r="SQD3" s="51"/>
      <c r="SQE3" s="51"/>
      <c r="SQF3" s="51"/>
      <c r="SQG3" s="51"/>
      <c r="SQH3" s="51"/>
      <c r="SQI3" s="51"/>
      <c r="SQJ3" s="51"/>
      <c r="SQK3" s="51"/>
      <c r="SQL3" s="51"/>
      <c r="SQM3" s="51"/>
      <c r="SQN3" s="51"/>
      <c r="SQO3" s="51"/>
      <c r="SQP3" s="51"/>
      <c r="SQQ3" s="51"/>
      <c r="SQR3" s="51"/>
      <c r="SQS3" s="51"/>
      <c r="SQT3" s="51"/>
      <c r="SQU3" s="51"/>
      <c r="SQV3" s="51"/>
      <c r="SQW3" s="51"/>
      <c r="SQX3" s="51"/>
      <c r="SQY3" s="51"/>
      <c r="SQZ3" s="51"/>
      <c r="SRA3" s="51"/>
      <c r="SRB3" s="51"/>
      <c r="SRC3" s="51"/>
      <c r="SRD3" s="51"/>
      <c r="SRE3" s="51"/>
      <c r="SRF3" s="51"/>
      <c r="SRG3" s="51"/>
      <c r="SRH3" s="51"/>
      <c r="SRI3" s="51"/>
      <c r="SRJ3" s="51"/>
      <c r="SRK3" s="51"/>
      <c r="SRL3" s="51"/>
      <c r="SRM3" s="51"/>
      <c r="SRN3" s="51"/>
      <c r="SRO3" s="51"/>
      <c r="SRP3" s="51"/>
      <c r="SRQ3" s="51"/>
      <c r="SRR3" s="51"/>
      <c r="SRS3" s="51"/>
      <c r="SRT3" s="51"/>
      <c r="SRU3" s="51"/>
      <c r="SRV3" s="51"/>
      <c r="SRW3" s="51"/>
      <c r="SRX3" s="51"/>
      <c r="SRY3" s="51"/>
      <c r="SRZ3" s="51"/>
      <c r="SSA3" s="51"/>
      <c r="SSB3" s="51"/>
      <c r="SSC3" s="51"/>
      <c r="SSD3" s="51"/>
      <c r="SSE3" s="51"/>
      <c r="SSF3" s="51"/>
      <c r="SSG3" s="51"/>
      <c r="SSH3" s="51"/>
      <c r="SSI3" s="51"/>
      <c r="SSJ3" s="51"/>
      <c r="SSK3" s="51"/>
      <c r="SSL3" s="51"/>
      <c r="SSM3" s="51"/>
      <c r="SSN3" s="51"/>
      <c r="SSO3" s="51"/>
      <c r="SSP3" s="51"/>
      <c r="SSQ3" s="51"/>
      <c r="SSR3" s="51"/>
      <c r="SSS3" s="51"/>
      <c r="SST3" s="51"/>
      <c r="SSU3" s="51"/>
      <c r="SSV3" s="51"/>
      <c r="SSW3" s="51"/>
      <c r="SSX3" s="51"/>
      <c r="SSY3" s="51"/>
      <c r="SSZ3" s="51"/>
      <c r="STA3" s="51"/>
      <c r="STB3" s="51"/>
      <c r="STC3" s="51"/>
      <c r="STD3" s="51"/>
      <c r="STE3" s="51"/>
      <c r="STF3" s="51"/>
      <c r="STG3" s="51"/>
      <c r="STH3" s="51"/>
      <c r="STI3" s="51"/>
      <c r="STJ3" s="51"/>
      <c r="STK3" s="51"/>
      <c r="STL3" s="51"/>
      <c r="STM3" s="51"/>
      <c r="STN3" s="51"/>
      <c r="STO3" s="51"/>
      <c r="STP3" s="51"/>
      <c r="STQ3" s="51"/>
      <c r="STR3" s="51"/>
      <c r="STS3" s="51"/>
      <c r="STT3" s="51"/>
      <c r="STU3" s="51"/>
      <c r="STV3" s="51"/>
      <c r="STW3" s="51"/>
      <c r="STX3" s="51"/>
      <c r="STY3" s="51"/>
      <c r="STZ3" s="51"/>
      <c r="SUA3" s="51"/>
      <c r="SUB3" s="51"/>
      <c r="SUC3" s="51"/>
      <c r="SUD3" s="51"/>
      <c r="SUE3" s="51"/>
      <c r="SUF3" s="51"/>
      <c r="SUG3" s="51"/>
      <c r="SUH3" s="51"/>
      <c r="SUI3" s="51"/>
      <c r="SUJ3" s="51"/>
      <c r="SUK3" s="51"/>
      <c r="SUL3" s="51"/>
      <c r="SUM3" s="51"/>
      <c r="SUN3" s="51"/>
      <c r="SUO3" s="51"/>
      <c r="SUP3" s="51"/>
      <c r="SUQ3" s="51"/>
      <c r="SUR3" s="51"/>
      <c r="SUS3" s="51"/>
      <c r="SUT3" s="51"/>
      <c r="SUU3" s="51"/>
      <c r="SUV3" s="51"/>
      <c r="SUW3" s="51"/>
      <c r="SUX3" s="51"/>
      <c r="SUY3" s="51"/>
      <c r="SUZ3" s="51"/>
      <c r="SVA3" s="51"/>
      <c r="SVB3" s="51"/>
      <c r="SVC3" s="51"/>
      <c r="SVD3" s="51"/>
      <c r="SVE3" s="51"/>
      <c r="SVF3" s="51"/>
      <c r="SVG3" s="51"/>
      <c r="SVH3" s="51"/>
      <c r="SVI3" s="51"/>
      <c r="SVJ3" s="51"/>
      <c r="SVK3" s="51"/>
      <c r="SVL3" s="51"/>
      <c r="SVM3" s="51"/>
      <c r="SVN3" s="51"/>
      <c r="SVO3" s="51"/>
      <c r="SVP3" s="51"/>
      <c r="SVQ3" s="51"/>
      <c r="SVR3" s="51"/>
      <c r="SVS3" s="51"/>
      <c r="SVT3" s="51"/>
      <c r="SVU3" s="51"/>
      <c r="SVV3" s="51"/>
      <c r="SVW3" s="51"/>
      <c r="SVX3" s="51"/>
      <c r="SVY3" s="51"/>
      <c r="SVZ3" s="51"/>
      <c r="SWA3" s="51"/>
      <c r="SWB3" s="51"/>
      <c r="SWC3" s="51"/>
      <c r="SWD3" s="51"/>
      <c r="SWE3" s="51"/>
      <c r="SWF3" s="51"/>
      <c r="SWG3" s="51"/>
      <c r="SWH3" s="51"/>
      <c r="SWI3" s="51"/>
      <c r="SWJ3" s="51"/>
      <c r="SWK3" s="51"/>
      <c r="SWL3" s="51"/>
      <c r="SWM3" s="51"/>
      <c r="SWN3" s="51"/>
      <c r="SWO3" s="51"/>
      <c r="SWP3" s="51"/>
      <c r="SWQ3" s="51"/>
      <c r="SWR3" s="51"/>
      <c r="SWS3" s="51"/>
      <c r="SWT3" s="51"/>
      <c r="SWU3" s="51"/>
      <c r="SWV3" s="51"/>
      <c r="SWW3" s="51"/>
      <c r="SWX3" s="51"/>
      <c r="SWY3" s="51"/>
      <c r="SWZ3" s="51"/>
      <c r="SXA3" s="51"/>
      <c r="SXB3" s="51"/>
      <c r="SXC3" s="51"/>
      <c r="SXD3" s="51"/>
      <c r="SXE3" s="51"/>
      <c r="SXF3" s="51"/>
      <c r="SXG3" s="51"/>
      <c r="SXH3" s="51"/>
      <c r="SXI3" s="51"/>
      <c r="SXJ3" s="51"/>
      <c r="SXK3" s="51"/>
      <c r="SXL3" s="51"/>
      <c r="SXM3" s="51"/>
      <c r="SXN3" s="51"/>
      <c r="SXO3" s="51"/>
      <c r="SXP3" s="51"/>
      <c r="SXQ3" s="51"/>
      <c r="SXR3" s="51"/>
      <c r="SXS3" s="51"/>
      <c r="SXT3" s="51"/>
      <c r="SXU3" s="51"/>
      <c r="SXV3" s="51"/>
      <c r="SXW3" s="51"/>
      <c r="SXX3" s="51"/>
      <c r="SXY3" s="51"/>
      <c r="SXZ3" s="51"/>
      <c r="SYA3" s="51"/>
      <c r="SYB3" s="51"/>
      <c r="SYC3" s="51"/>
      <c r="SYD3" s="51"/>
      <c r="SYE3" s="51"/>
      <c r="SYF3" s="51"/>
      <c r="SYG3" s="51"/>
      <c r="SYH3" s="51"/>
      <c r="SYI3" s="51"/>
      <c r="SYJ3" s="51"/>
      <c r="SYK3" s="51"/>
      <c r="SYL3" s="51"/>
      <c r="SYM3" s="51"/>
      <c r="SYN3" s="51"/>
      <c r="SYO3" s="51"/>
      <c r="SYP3" s="51"/>
      <c r="SYQ3" s="51"/>
      <c r="SYR3" s="51"/>
      <c r="SYS3" s="51"/>
      <c r="SYT3" s="51"/>
      <c r="SYU3" s="51"/>
      <c r="SYV3" s="51"/>
      <c r="SYW3" s="51"/>
      <c r="SYX3" s="51"/>
      <c r="SYY3" s="51"/>
      <c r="SYZ3" s="51"/>
      <c r="SZA3" s="51"/>
      <c r="SZB3" s="51"/>
      <c r="SZC3" s="51"/>
      <c r="SZD3" s="51"/>
      <c r="SZE3" s="51"/>
      <c r="SZF3" s="51"/>
      <c r="SZG3" s="51"/>
      <c r="SZH3" s="51"/>
      <c r="SZI3" s="51"/>
      <c r="SZJ3" s="51"/>
      <c r="SZK3" s="51"/>
      <c r="SZL3" s="51"/>
      <c r="SZM3" s="51"/>
      <c r="SZN3" s="51"/>
      <c r="SZO3" s="51"/>
      <c r="SZP3" s="51"/>
      <c r="SZQ3" s="51"/>
      <c r="SZR3" s="51"/>
      <c r="SZS3" s="51"/>
      <c r="SZT3" s="51"/>
      <c r="SZU3" s="51"/>
      <c r="SZV3" s="51"/>
      <c r="SZW3" s="51"/>
      <c r="SZX3" s="51"/>
      <c r="SZY3" s="51"/>
      <c r="SZZ3" s="51"/>
      <c r="TAA3" s="51"/>
      <c r="TAB3" s="51"/>
      <c r="TAC3" s="51"/>
      <c r="TAD3" s="51"/>
      <c r="TAE3" s="51"/>
      <c r="TAF3" s="51"/>
      <c r="TAG3" s="51"/>
      <c r="TAH3" s="51"/>
      <c r="TAI3" s="51"/>
      <c r="TAJ3" s="51"/>
      <c r="TAK3" s="51"/>
      <c r="TAL3" s="51"/>
      <c r="TAM3" s="51"/>
      <c r="TAN3" s="51"/>
      <c r="TAO3" s="51"/>
      <c r="TAP3" s="51"/>
      <c r="TAQ3" s="51"/>
      <c r="TAR3" s="51"/>
      <c r="TAS3" s="51"/>
      <c r="TAT3" s="51"/>
      <c r="TAU3" s="51"/>
      <c r="TAV3" s="51"/>
      <c r="TAW3" s="51"/>
      <c r="TAX3" s="51"/>
      <c r="TAY3" s="51"/>
      <c r="TAZ3" s="51"/>
      <c r="TBA3" s="51"/>
      <c r="TBB3" s="51"/>
      <c r="TBC3" s="51"/>
      <c r="TBD3" s="51"/>
      <c r="TBE3" s="51"/>
      <c r="TBF3" s="51"/>
      <c r="TBG3" s="51"/>
      <c r="TBH3" s="51"/>
      <c r="TBI3" s="51"/>
      <c r="TBJ3" s="51"/>
      <c r="TBK3" s="51"/>
      <c r="TBL3" s="51"/>
      <c r="TBM3" s="51"/>
      <c r="TBN3" s="51"/>
      <c r="TBO3" s="51"/>
      <c r="TBP3" s="51"/>
      <c r="TBQ3" s="51"/>
      <c r="TBR3" s="51"/>
      <c r="TBS3" s="51"/>
      <c r="TBT3" s="51"/>
      <c r="TBU3" s="51"/>
      <c r="TBV3" s="51"/>
      <c r="TBW3" s="51"/>
      <c r="TBX3" s="51"/>
      <c r="TBY3" s="51"/>
      <c r="TBZ3" s="51"/>
      <c r="TCA3" s="51"/>
      <c r="TCB3" s="51"/>
      <c r="TCC3" s="51"/>
      <c r="TCD3" s="51"/>
      <c r="TCE3" s="51"/>
      <c r="TCF3" s="51"/>
      <c r="TCG3" s="51"/>
      <c r="TCH3" s="51"/>
      <c r="TCI3" s="51"/>
      <c r="TCJ3" s="51"/>
      <c r="TCK3" s="51"/>
      <c r="TCL3" s="51"/>
      <c r="TCM3" s="51"/>
      <c r="TCN3" s="51"/>
      <c r="TCO3" s="51"/>
      <c r="TCP3" s="51"/>
      <c r="TCQ3" s="51"/>
      <c r="TCR3" s="51"/>
      <c r="TCS3" s="51"/>
      <c r="TCT3" s="51"/>
      <c r="TCU3" s="51"/>
      <c r="TCV3" s="51"/>
      <c r="TCW3" s="51"/>
      <c r="TCX3" s="51"/>
      <c r="TCY3" s="51"/>
      <c r="TCZ3" s="51"/>
      <c r="TDA3" s="51"/>
      <c r="TDB3" s="51"/>
      <c r="TDC3" s="51"/>
      <c r="TDD3" s="51"/>
      <c r="TDE3" s="51"/>
      <c r="TDF3" s="51"/>
      <c r="TDG3" s="51"/>
      <c r="TDH3" s="51"/>
      <c r="TDI3" s="51"/>
      <c r="TDJ3" s="51"/>
      <c r="TDK3" s="51"/>
      <c r="TDL3" s="51"/>
      <c r="TDM3" s="51"/>
      <c r="TDN3" s="51"/>
      <c r="TDO3" s="51"/>
      <c r="TDP3" s="51"/>
      <c r="TDQ3" s="51"/>
      <c r="TDR3" s="51"/>
      <c r="TDS3" s="51"/>
      <c r="TDT3" s="51"/>
      <c r="TDU3" s="51"/>
      <c r="TDV3" s="51"/>
      <c r="TDW3" s="51"/>
      <c r="TDX3" s="51"/>
      <c r="TDY3" s="51"/>
      <c r="TDZ3" s="51"/>
      <c r="TEA3" s="51"/>
      <c r="TEB3" s="51"/>
      <c r="TEC3" s="51"/>
      <c r="TED3" s="51"/>
      <c r="TEE3" s="51"/>
      <c r="TEF3" s="51"/>
      <c r="TEG3" s="51"/>
      <c r="TEH3" s="51"/>
      <c r="TEI3" s="51"/>
      <c r="TEJ3" s="51"/>
      <c r="TEK3" s="51"/>
      <c r="TEL3" s="51"/>
      <c r="TEM3" s="51"/>
      <c r="TEN3" s="51"/>
      <c r="TEO3" s="51"/>
      <c r="TEP3" s="51"/>
      <c r="TEQ3" s="51"/>
      <c r="TER3" s="51"/>
      <c r="TES3" s="51"/>
      <c r="TET3" s="51"/>
      <c r="TEU3" s="51"/>
      <c r="TEV3" s="51"/>
      <c r="TEW3" s="51"/>
      <c r="TEX3" s="51"/>
      <c r="TEY3" s="51"/>
      <c r="TEZ3" s="51"/>
      <c r="TFA3" s="51"/>
      <c r="TFB3" s="51"/>
      <c r="TFC3" s="51"/>
      <c r="TFD3" s="51"/>
      <c r="TFE3" s="51"/>
      <c r="TFF3" s="51"/>
      <c r="TFG3" s="51"/>
      <c r="TFH3" s="51"/>
      <c r="TFI3" s="51"/>
      <c r="TFJ3" s="51"/>
      <c r="TFK3" s="51"/>
      <c r="TFL3" s="51"/>
      <c r="TFM3" s="51"/>
      <c r="TFN3" s="51"/>
      <c r="TFO3" s="51"/>
      <c r="TFP3" s="51"/>
      <c r="TFQ3" s="51"/>
      <c r="TFR3" s="51"/>
      <c r="TFS3" s="51"/>
      <c r="TFT3" s="51"/>
      <c r="TFU3" s="51"/>
      <c r="TFV3" s="51"/>
      <c r="TFW3" s="51"/>
      <c r="TFX3" s="51"/>
      <c r="TFY3" s="51"/>
      <c r="TFZ3" s="51"/>
      <c r="TGA3" s="51"/>
      <c r="TGB3" s="51"/>
      <c r="TGC3" s="51"/>
      <c r="TGD3" s="51"/>
      <c r="TGE3" s="51"/>
      <c r="TGF3" s="51"/>
      <c r="TGG3" s="51"/>
      <c r="TGH3" s="51"/>
      <c r="TGI3" s="51"/>
      <c r="TGJ3" s="51"/>
      <c r="TGK3" s="51"/>
      <c r="TGL3" s="51"/>
      <c r="TGM3" s="51"/>
      <c r="TGN3" s="51"/>
      <c r="TGO3" s="51"/>
      <c r="TGP3" s="51"/>
      <c r="TGQ3" s="51"/>
      <c r="TGR3" s="51"/>
      <c r="TGS3" s="51"/>
      <c r="TGT3" s="51"/>
      <c r="TGU3" s="51"/>
      <c r="TGV3" s="51"/>
      <c r="TGW3" s="51"/>
      <c r="TGX3" s="51"/>
      <c r="TGY3" s="51"/>
      <c r="TGZ3" s="51"/>
      <c r="THA3" s="51"/>
      <c r="THB3" s="51"/>
      <c r="THC3" s="51"/>
      <c r="THD3" s="51"/>
      <c r="THE3" s="51"/>
      <c r="THF3" s="51"/>
      <c r="THG3" s="51"/>
      <c r="THH3" s="51"/>
      <c r="THI3" s="51"/>
      <c r="THJ3" s="51"/>
      <c r="THK3" s="51"/>
      <c r="THL3" s="51"/>
      <c r="THM3" s="51"/>
      <c r="THN3" s="51"/>
      <c r="THO3" s="51"/>
      <c r="THP3" s="51"/>
      <c r="THQ3" s="51"/>
      <c r="THR3" s="51"/>
      <c r="THS3" s="51"/>
      <c r="THT3" s="51"/>
      <c r="THU3" s="51"/>
      <c r="THV3" s="51"/>
      <c r="THW3" s="51"/>
      <c r="THX3" s="51"/>
      <c r="THY3" s="51"/>
      <c r="THZ3" s="51"/>
      <c r="TIA3" s="51"/>
      <c r="TIB3" s="51"/>
      <c r="TIC3" s="51"/>
      <c r="TID3" s="51"/>
      <c r="TIE3" s="51"/>
      <c r="TIF3" s="51"/>
      <c r="TIG3" s="51"/>
      <c r="TIH3" s="51"/>
      <c r="TII3" s="51"/>
      <c r="TIJ3" s="51"/>
      <c r="TIK3" s="51"/>
      <c r="TIL3" s="51"/>
      <c r="TIM3" s="51"/>
      <c r="TIN3" s="51"/>
      <c r="TIO3" s="51"/>
      <c r="TIP3" s="51"/>
      <c r="TIQ3" s="51"/>
      <c r="TIR3" s="51"/>
      <c r="TIS3" s="51"/>
      <c r="TIT3" s="51"/>
      <c r="TIU3" s="51"/>
      <c r="TIV3" s="51"/>
      <c r="TIW3" s="51"/>
      <c r="TIX3" s="51"/>
      <c r="TIY3" s="51"/>
      <c r="TIZ3" s="51"/>
      <c r="TJA3" s="51"/>
      <c r="TJB3" s="51"/>
      <c r="TJC3" s="51"/>
      <c r="TJD3" s="51"/>
      <c r="TJE3" s="51"/>
      <c r="TJF3" s="51"/>
      <c r="TJG3" s="51"/>
      <c r="TJH3" s="51"/>
      <c r="TJI3" s="51"/>
      <c r="TJJ3" s="51"/>
      <c r="TJK3" s="51"/>
      <c r="TJL3" s="51"/>
      <c r="TJM3" s="51"/>
      <c r="TJN3" s="51"/>
      <c r="TJO3" s="51"/>
      <c r="TJP3" s="51"/>
      <c r="TJQ3" s="51"/>
      <c r="TJR3" s="51"/>
      <c r="TJS3" s="51"/>
      <c r="TJT3" s="51"/>
      <c r="TJU3" s="51"/>
      <c r="TJV3" s="51"/>
      <c r="TJW3" s="51"/>
      <c r="TJX3" s="51"/>
      <c r="TJY3" s="51"/>
      <c r="TJZ3" s="51"/>
      <c r="TKA3" s="51"/>
      <c r="TKB3" s="51"/>
      <c r="TKC3" s="51"/>
      <c r="TKD3" s="51"/>
      <c r="TKE3" s="51"/>
      <c r="TKF3" s="51"/>
      <c r="TKG3" s="51"/>
      <c r="TKH3" s="51"/>
      <c r="TKI3" s="51"/>
      <c r="TKJ3" s="51"/>
      <c r="TKK3" s="51"/>
      <c r="TKL3" s="51"/>
      <c r="TKM3" s="51"/>
      <c r="TKN3" s="51"/>
      <c r="TKO3" s="51"/>
      <c r="TKP3" s="51"/>
      <c r="TKQ3" s="51"/>
      <c r="TKR3" s="51"/>
      <c r="TKS3" s="51"/>
      <c r="TKT3" s="51"/>
      <c r="TKU3" s="51"/>
      <c r="TKV3" s="51"/>
      <c r="TKW3" s="51"/>
      <c r="TKX3" s="51"/>
      <c r="TKY3" s="51"/>
      <c r="TKZ3" s="51"/>
      <c r="TLA3" s="51"/>
      <c r="TLB3" s="51"/>
      <c r="TLC3" s="51"/>
      <c r="TLD3" s="51"/>
      <c r="TLE3" s="51"/>
      <c r="TLF3" s="51"/>
      <c r="TLG3" s="51"/>
      <c r="TLH3" s="51"/>
      <c r="TLI3" s="51"/>
      <c r="TLJ3" s="51"/>
      <c r="TLK3" s="51"/>
      <c r="TLL3" s="51"/>
      <c r="TLM3" s="51"/>
      <c r="TLN3" s="51"/>
      <c r="TLO3" s="51"/>
      <c r="TLP3" s="51"/>
      <c r="TLQ3" s="51"/>
      <c r="TLR3" s="51"/>
      <c r="TLS3" s="51"/>
      <c r="TLT3" s="51"/>
      <c r="TLU3" s="51"/>
      <c r="TLV3" s="51"/>
      <c r="TLW3" s="51"/>
      <c r="TLX3" s="51"/>
      <c r="TLY3" s="51"/>
      <c r="TLZ3" s="51"/>
      <c r="TMA3" s="51"/>
      <c r="TMB3" s="51"/>
      <c r="TMC3" s="51"/>
      <c r="TMD3" s="51"/>
      <c r="TME3" s="51"/>
      <c r="TMF3" s="51"/>
      <c r="TMG3" s="51"/>
      <c r="TMH3" s="51"/>
      <c r="TMI3" s="51"/>
      <c r="TMJ3" s="51"/>
      <c r="TMK3" s="51"/>
      <c r="TML3" s="51"/>
      <c r="TMM3" s="51"/>
      <c r="TMN3" s="51"/>
      <c r="TMO3" s="51"/>
      <c r="TMP3" s="51"/>
      <c r="TMQ3" s="51"/>
      <c r="TMR3" s="51"/>
      <c r="TMS3" s="51"/>
      <c r="TMT3" s="51"/>
      <c r="TMU3" s="51"/>
      <c r="TMV3" s="51"/>
      <c r="TMW3" s="51"/>
      <c r="TMX3" s="51"/>
      <c r="TMY3" s="51"/>
      <c r="TMZ3" s="51"/>
      <c r="TNA3" s="51"/>
      <c r="TNB3" s="51"/>
      <c r="TNC3" s="51"/>
      <c r="TND3" s="51"/>
      <c r="TNE3" s="51"/>
      <c r="TNF3" s="51"/>
      <c r="TNG3" s="51"/>
      <c r="TNH3" s="51"/>
      <c r="TNI3" s="51"/>
      <c r="TNJ3" s="51"/>
      <c r="TNK3" s="51"/>
      <c r="TNL3" s="51"/>
      <c r="TNM3" s="51"/>
      <c r="TNN3" s="51"/>
      <c r="TNO3" s="51"/>
      <c r="TNP3" s="51"/>
      <c r="TNQ3" s="51"/>
      <c r="TNR3" s="51"/>
      <c r="TNS3" s="51"/>
      <c r="TNT3" s="51"/>
      <c r="TNU3" s="51"/>
      <c r="TNV3" s="51"/>
      <c r="TNW3" s="51"/>
      <c r="TNX3" s="51"/>
      <c r="TNY3" s="51"/>
      <c r="TNZ3" s="51"/>
      <c r="TOA3" s="51"/>
      <c r="TOB3" s="51"/>
      <c r="TOC3" s="51"/>
      <c r="TOD3" s="51"/>
      <c r="TOE3" s="51"/>
      <c r="TOF3" s="51"/>
      <c r="TOG3" s="51"/>
      <c r="TOH3" s="51"/>
      <c r="TOI3" s="51"/>
      <c r="TOJ3" s="51"/>
      <c r="TOK3" s="51"/>
      <c r="TOL3" s="51"/>
      <c r="TOM3" s="51"/>
      <c r="TON3" s="51"/>
      <c r="TOO3" s="51"/>
      <c r="TOP3" s="51"/>
      <c r="TOQ3" s="51"/>
      <c r="TOR3" s="51"/>
      <c r="TOS3" s="51"/>
      <c r="TOT3" s="51"/>
      <c r="TOU3" s="51"/>
      <c r="TOV3" s="51"/>
      <c r="TOW3" s="51"/>
      <c r="TOX3" s="51"/>
      <c r="TOY3" s="51"/>
      <c r="TOZ3" s="51"/>
      <c r="TPA3" s="51"/>
      <c r="TPB3" s="51"/>
      <c r="TPC3" s="51"/>
      <c r="TPD3" s="51"/>
      <c r="TPE3" s="51"/>
      <c r="TPF3" s="51"/>
      <c r="TPG3" s="51"/>
      <c r="TPH3" s="51"/>
      <c r="TPI3" s="51"/>
      <c r="TPJ3" s="51"/>
      <c r="TPK3" s="51"/>
      <c r="TPL3" s="51"/>
      <c r="TPM3" s="51"/>
      <c r="TPN3" s="51"/>
      <c r="TPO3" s="51"/>
      <c r="TPP3" s="51"/>
      <c r="TPQ3" s="51"/>
      <c r="TPR3" s="51"/>
      <c r="TPS3" s="51"/>
      <c r="TPT3" s="51"/>
      <c r="TPU3" s="51"/>
      <c r="TPV3" s="51"/>
      <c r="TPW3" s="51"/>
      <c r="TPX3" s="51"/>
      <c r="TPY3" s="51"/>
      <c r="TPZ3" s="51"/>
      <c r="TQA3" s="51"/>
      <c r="TQB3" s="51"/>
      <c r="TQC3" s="51"/>
      <c r="TQD3" s="51"/>
      <c r="TQE3" s="51"/>
      <c r="TQF3" s="51"/>
      <c r="TQG3" s="51"/>
      <c r="TQH3" s="51"/>
      <c r="TQI3" s="51"/>
      <c r="TQJ3" s="51"/>
      <c r="TQK3" s="51"/>
      <c r="TQL3" s="51"/>
      <c r="TQM3" s="51"/>
      <c r="TQN3" s="51"/>
      <c r="TQO3" s="51"/>
      <c r="TQP3" s="51"/>
      <c r="TQQ3" s="51"/>
      <c r="TQR3" s="51"/>
      <c r="TQS3" s="51"/>
      <c r="TQT3" s="51"/>
      <c r="TQU3" s="51"/>
      <c r="TQV3" s="51"/>
      <c r="TQW3" s="51"/>
      <c r="TQX3" s="51"/>
      <c r="TQY3" s="51"/>
      <c r="TQZ3" s="51"/>
      <c r="TRA3" s="51"/>
      <c r="TRB3" s="51"/>
      <c r="TRC3" s="51"/>
      <c r="TRD3" s="51"/>
      <c r="TRE3" s="51"/>
      <c r="TRF3" s="51"/>
      <c r="TRG3" s="51"/>
      <c r="TRH3" s="51"/>
      <c r="TRI3" s="51"/>
      <c r="TRJ3" s="51"/>
      <c r="TRK3" s="51"/>
      <c r="TRL3" s="51"/>
      <c r="TRM3" s="51"/>
      <c r="TRN3" s="51"/>
      <c r="TRO3" s="51"/>
      <c r="TRP3" s="51"/>
      <c r="TRQ3" s="51"/>
      <c r="TRR3" s="51"/>
      <c r="TRS3" s="51"/>
      <c r="TRT3" s="51"/>
      <c r="TRU3" s="51"/>
      <c r="TRV3" s="51"/>
      <c r="TRW3" s="51"/>
      <c r="TRX3" s="51"/>
      <c r="TRY3" s="51"/>
      <c r="TRZ3" s="51"/>
      <c r="TSA3" s="51"/>
      <c r="TSB3" s="51"/>
      <c r="TSC3" s="51"/>
      <c r="TSD3" s="51"/>
      <c r="TSE3" s="51"/>
      <c r="TSF3" s="51"/>
      <c r="TSG3" s="51"/>
      <c r="TSH3" s="51"/>
      <c r="TSI3" s="51"/>
      <c r="TSJ3" s="51"/>
      <c r="TSK3" s="51"/>
      <c r="TSL3" s="51"/>
      <c r="TSM3" s="51"/>
      <c r="TSN3" s="51"/>
      <c r="TSO3" s="51"/>
      <c r="TSP3" s="51"/>
      <c r="TSQ3" s="51"/>
      <c r="TSR3" s="51"/>
      <c r="TSS3" s="51"/>
      <c r="TST3" s="51"/>
      <c r="TSU3" s="51"/>
      <c r="TSV3" s="51"/>
      <c r="TSW3" s="51"/>
      <c r="TSX3" s="51"/>
      <c r="TSY3" s="51"/>
      <c r="TSZ3" s="51"/>
      <c r="TTA3" s="51"/>
      <c r="TTB3" s="51"/>
      <c r="TTC3" s="51"/>
      <c r="TTD3" s="51"/>
      <c r="TTE3" s="51"/>
      <c r="TTF3" s="51"/>
      <c r="TTG3" s="51"/>
      <c r="TTH3" s="51"/>
      <c r="TTI3" s="51"/>
      <c r="TTJ3" s="51"/>
      <c r="TTK3" s="51"/>
      <c r="TTL3" s="51"/>
      <c r="TTM3" s="51"/>
      <c r="TTN3" s="51"/>
      <c r="TTO3" s="51"/>
      <c r="TTP3" s="51"/>
      <c r="TTQ3" s="51"/>
      <c r="TTR3" s="51"/>
      <c r="TTS3" s="51"/>
      <c r="TTT3" s="51"/>
      <c r="TTU3" s="51"/>
      <c r="TTV3" s="51"/>
      <c r="TTW3" s="51"/>
      <c r="TTX3" s="51"/>
      <c r="TTY3" s="51"/>
      <c r="TTZ3" s="51"/>
      <c r="TUA3" s="51"/>
      <c r="TUB3" s="51"/>
      <c r="TUC3" s="51"/>
      <c r="TUD3" s="51"/>
      <c r="TUE3" s="51"/>
      <c r="TUF3" s="51"/>
      <c r="TUG3" s="51"/>
      <c r="TUH3" s="51"/>
      <c r="TUI3" s="51"/>
      <c r="TUJ3" s="51"/>
      <c r="TUK3" s="51"/>
      <c r="TUL3" s="51"/>
      <c r="TUM3" s="51"/>
      <c r="TUN3" s="51"/>
      <c r="TUO3" s="51"/>
      <c r="TUP3" s="51"/>
      <c r="TUQ3" s="51"/>
      <c r="TUR3" s="51"/>
      <c r="TUS3" s="51"/>
      <c r="TUT3" s="51"/>
      <c r="TUU3" s="51"/>
      <c r="TUV3" s="51"/>
      <c r="TUW3" s="51"/>
      <c r="TUX3" s="51"/>
      <c r="TUY3" s="51"/>
      <c r="TUZ3" s="51"/>
      <c r="TVA3" s="51"/>
      <c r="TVB3" s="51"/>
      <c r="TVC3" s="51"/>
      <c r="TVD3" s="51"/>
      <c r="TVE3" s="51"/>
      <c r="TVF3" s="51"/>
      <c r="TVG3" s="51"/>
      <c r="TVH3" s="51"/>
      <c r="TVI3" s="51"/>
      <c r="TVJ3" s="51"/>
      <c r="TVK3" s="51"/>
      <c r="TVL3" s="51"/>
      <c r="TVM3" s="51"/>
      <c r="TVN3" s="51"/>
      <c r="TVO3" s="51"/>
      <c r="TVP3" s="51"/>
      <c r="TVQ3" s="51"/>
      <c r="TVR3" s="51"/>
      <c r="TVS3" s="51"/>
      <c r="TVT3" s="51"/>
      <c r="TVU3" s="51"/>
      <c r="TVV3" s="51"/>
      <c r="TVW3" s="51"/>
      <c r="TVX3" s="51"/>
      <c r="TVY3" s="51"/>
      <c r="TVZ3" s="51"/>
      <c r="TWA3" s="51"/>
      <c r="TWB3" s="51"/>
      <c r="TWC3" s="51"/>
      <c r="TWD3" s="51"/>
      <c r="TWE3" s="51"/>
      <c r="TWF3" s="51"/>
      <c r="TWG3" s="51"/>
      <c r="TWH3" s="51"/>
      <c r="TWI3" s="51"/>
      <c r="TWJ3" s="51"/>
      <c r="TWK3" s="51"/>
      <c r="TWL3" s="51"/>
      <c r="TWM3" s="51"/>
      <c r="TWN3" s="51"/>
      <c r="TWO3" s="51"/>
      <c r="TWP3" s="51"/>
      <c r="TWQ3" s="51"/>
      <c r="TWR3" s="51"/>
      <c r="TWS3" s="51"/>
      <c r="TWT3" s="51"/>
      <c r="TWU3" s="51"/>
      <c r="TWV3" s="51"/>
      <c r="TWW3" s="51"/>
      <c r="TWX3" s="51"/>
      <c r="TWY3" s="51"/>
      <c r="TWZ3" s="51"/>
      <c r="TXA3" s="51"/>
      <c r="TXB3" s="51"/>
      <c r="TXC3" s="51"/>
      <c r="TXD3" s="51"/>
      <c r="TXE3" s="51"/>
      <c r="TXF3" s="51"/>
      <c r="TXG3" s="51"/>
      <c r="TXH3" s="51"/>
      <c r="TXI3" s="51"/>
      <c r="TXJ3" s="51"/>
      <c r="TXK3" s="51"/>
      <c r="TXL3" s="51"/>
      <c r="TXM3" s="51"/>
      <c r="TXN3" s="51"/>
      <c r="TXO3" s="51"/>
      <c r="TXP3" s="51"/>
      <c r="TXQ3" s="51"/>
      <c r="TXR3" s="51"/>
      <c r="TXS3" s="51"/>
      <c r="TXT3" s="51"/>
      <c r="TXU3" s="51"/>
      <c r="TXV3" s="51"/>
      <c r="TXW3" s="51"/>
      <c r="TXX3" s="51"/>
      <c r="TXY3" s="51"/>
      <c r="TXZ3" s="51"/>
      <c r="TYA3" s="51"/>
      <c r="TYB3" s="51"/>
      <c r="TYC3" s="51"/>
      <c r="TYD3" s="51"/>
      <c r="TYE3" s="51"/>
      <c r="TYF3" s="51"/>
      <c r="TYG3" s="51"/>
      <c r="TYH3" s="51"/>
      <c r="TYI3" s="51"/>
      <c r="TYJ3" s="51"/>
      <c r="TYK3" s="51"/>
      <c r="TYL3" s="51"/>
      <c r="TYM3" s="51"/>
      <c r="TYN3" s="51"/>
      <c r="TYO3" s="51"/>
      <c r="TYP3" s="51"/>
      <c r="TYQ3" s="51"/>
      <c r="TYR3" s="51"/>
      <c r="TYS3" s="51"/>
      <c r="TYT3" s="51"/>
      <c r="TYU3" s="51"/>
      <c r="TYV3" s="51"/>
      <c r="TYW3" s="51"/>
      <c r="TYX3" s="51"/>
      <c r="TYY3" s="51"/>
      <c r="TYZ3" s="51"/>
      <c r="TZA3" s="51"/>
      <c r="TZB3" s="51"/>
      <c r="TZC3" s="51"/>
      <c r="TZD3" s="51"/>
      <c r="TZE3" s="51"/>
      <c r="TZF3" s="51"/>
      <c r="TZG3" s="51"/>
      <c r="TZH3" s="51"/>
      <c r="TZI3" s="51"/>
      <c r="TZJ3" s="51"/>
      <c r="TZK3" s="51"/>
      <c r="TZL3" s="51"/>
      <c r="TZM3" s="51"/>
      <c r="TZN3" s="51"/>
      <c r="TZO3" s="51"/>
      <c r="TZP3" s="51"/>
      <c r="TZQ3" s="51"/>
      <c r="TZR3" s="51"/>
      <c r="TZS3" s="51"/>
      <c r="TZT3" s="51"/>
      <c r="TZU3" s="51"/>
      <c r="TZV3" s="51"/>
      <c r="TZW3" s="51"/>
      <c r="TZX3" s="51"/>
      <c r="TZY3" s="51"/>
      <c r="TZZ3" s="51"/>
      <c r="UAA3" s="51"/>
      <c r="UAB3" s="51"/>
      <c r="UAC3" s="51"/>
      <c r="UAD3" s="51"/>
      <c r="UAE3" s="51"/>
      <c r="UAF3" s="51"/>
      <c r="UAG3" s="51"/>
      <c r="UAH3" s="51"/>
      <c r="UAI3" s="51"/>
      <c r="UAJ3" s="51"/>
      <c r="UAK3" s="51"/>
      <c r="UAL3" s="51"/>
      <c r="UAM3" s="51"/>
      <c r="UAN3" s="51"/>
      <c r="UAO3" s="51"/>
      <c r="UAP3" s="51"/>
      <c r="UAQ3" s="51"/>
      <c r="UAR3" s="51"/>
      <c r="UAS3" s="51"/>
      <c r="UAT3" s="51"/>
      <c r="UAU3" s="51"/>
      <c r="UAV3" s="51"/>
      <c r="UAW3" s="51"/>
      <c r="UAX3" s="51"/>
      <c r="UAY3" s="51"/>
      <c r="UAZ3" s="51"/>
      <c r="UBA3" s="51"/>
      <c r="UBB3" s="51"/>
      <c r="UBC3" s="51"/>
      <c r="UBD3" s="51"/>
      <c r="UBE3" s="51"/>
      <c r="UBF3" s="51"/>
      <c r="UBG3" s="51"/>
      <c r="UBH3" s="51"/>
      <c r="UBI3" s="51"/>
      <c r="UBJ3" s="51"/>
      <c r="UBK3" s="51"/>
      <c r="UBL3" s="51"/>
      <c r="UBM3" s="51"/>
      <c r="UBN3" s="51"/>
      <c r="UBO3" s="51"/>
      <c r="UBP3" s="51"/>
      <c r="UBQ3" s="51"/>
      <c r="UBR3" s="51"/>
      <c r="UBS3" s="51"/>
      <c r="UBT3" s="51"/>
      <c r="UBU3" s="51"/>
      <c r="UBV3" s="51"/>
      <c r="UBW3" s="51"/>
      <c r="UBX3" s="51"/>
      <c r="UBY3" s="51"/>
      <c r="UBZ3" s="51"/>
      <c r="UCA3" s="51"/>
      <c r="UCB3" s="51"/>
      <c r="UCC3" s="51"/>
      <c r="UCD3" s="51"/>
      <c r="UCE3" s="51"/>
      <c r="UCF3" s="51"/>
      <c r="UCG3" s="51"/>
      <c r="UCH3" s="51"/>
      <c r="UCI3" s="51"/>
      <c r="UCJ3" s="51"/>
      <c r="UCK3" s="51"/>
      <c r="UCL3" s="51"/>
      <c r="UCM3" s="51"/>
      <c r="UCN3" s="51"/>
      <c r="UCO3" s="51"/>
      <c r="UCP3" s="51"/>
      <c r="UCQ3" s="51"/>
      <c r="UCR3" s="51"/>
      <c r="UCS3" s="51"/>
      <c r="UCT3" s="51"/>
      <c r="UCU3" s="51"/>
      <c r="UCV3" s="51"/>
      <c r="UCW3" s="51"/>
      <c r="UCX3" s="51"/>
      <c r="UCY3" s="51"/>
      <c r="UCZ3" s="51"/>
      <c r="UDA3" s="51"/>
      <c r="UDB3" s="51"/>
      <c r="UDC3" s="51"/>
      <c r="UDD3" s="51"/>
      <c r="UDE3" s="51"/>
      <c r="UDF3" s="51"/>
      <c r="UDG3" s="51"/>
      <c r="UDH3" s="51"/>
      <c r="UDI3" s="51"/>
      <c r="UDJ3" s="51"/>
      <c r="UDK3" s="51"/>
      <c r="UDL3" s="51"/>
      <c r="UDM3" s="51"/>
      <c r="UDN3" s="51"/>
      <c r="UDO3" s="51"/>
      <c r="UDP3" s="51"/>
      <c r="UDQ3" s="51"/>
      <c r="UDR3" s="51"/>
      <c r="UDS3" s="51"/>
      <c r="UDT3" s="51"/>
      <c r="UDU3" s="51"/>
      <c r="UDV3" s="51"/>
      <c r="UDW3" s="51"/>
      <c r="UDX3" s="51"/>
      <c r="UDY3" s="51"/>
      <c r="UDZ3" s="51"/>
      <c r="UEA3" s="51"/>
      <c r="UEB3" s="51"/>
      <c r="UEC3" s="51"/>
      <c r="UED3" s="51"/>
      <c r="UEE3" s="51"/>
      <c r="UEF3" s="51"/>
      <c r="UEG3" s="51"/>
      <c r="UEH3" s="51"/>
      <c r="UEI3" s="51"/>
      <c r="UEJ3" s="51"/>
      <c r="UEK3" s="51"/>
      <c r="UEL3" s="51"/>
      <c r="UEM3" s="51"/>
      <c r="UEN3" s="51"/>
      <c r="UEO3" s="51"/>
      <c r="UEP3" s="51"/>
      <c r="UEQ3" s="51"/>
      <c r="UER3" s="51"/>
      <c r="UES3" s="51"/>
      <c r="UET3" s="51"/>
      <c r="UEU3" s="51"/>
      <c r="UEV3" s="51"/>
      <c r="UEW3" s="51"/>
      <c r="UEX3" s="51"/>
      <c r="UEY3" s="51"/>
      <c r="UEZ3" s="51"/>
      <c r="UFA3" s="51"/>
      <c r="UFB3" s="51"/>
      <c r="UFC3" s="51"/>
      <c r="UFD3" s="51"/>
      <c r="UFE3" s="51"/>
      <c r="UFF3" s="51"/>
      <c r="UFG3" s="51"/>
      <c r="UFH3" s="51"/>
      <c r="UFI3" s="51"/>
      <c r="UFJ3" s="51"/>
      <c r="UFK3" s="51"/>
      <c r="UFL3" s="51"/>
      <c r="UFM3" s="51"/>
      <c r="UFN3" s="51"/>
      <c r="UFO3" s="51"/>
      <c r="UFP3" s="51"/>
      <c r="UFQ3" s="51"/>
      <c r="UFR3" s="51"/>
      <c r="UFS3" s="51"/>
      <c r="UFT3" s="51"/>
      <c r="UFU3" s="51"/>
      <c r="UFV3" s="51"/>
      <c r="UFW3" s="51"/>
      <c r="UFX3" s="51"/>
      <c r="UFY3" s="51"/>
      <c r="UFZ3" s="51"/>
      <c r="UGA3" s="51"/>
      <c r="UGB3" s="51"/>
      <c r="UGC3" s="51"/>
      <c r="UGD3" s="51"/>
      <c r="UGE3" s="51"/>
      <c r="UGF3" s="51"/>
      <c r="UGG3" s="51"/>
      <c r="UGH3" s="51"/>
      <c r="UGI3" s="51"/>
      <c r="UGJ3" s="51"/>
      <c r="UGK3" s="51"/>
      <c r="UGL3" s="51"/>
      <c r="UGM3" s="51"/>
      <c r="UGN3" s="51"/>
      <c r="UGO3" s="51"/>
      <c r="UGP3" s="51"/>
      <c r="UGQ3" s="51"/>
      <c r="UGR3" s="51"/>
      <c r="UGS3" s="51"/>
      <c r="UGT3" s="51"/>
      <c r="UGU3" s="51"/>
      <c r="UGV3" s="51"/>
      <c r="UGW3" s="51"/>
      <c r="UGX3" s="51"/>
      <c r="UGY3" s="51"/>
      <c r="UGZ3" s="51"/>
      <c r="UHA3" s="51"/>
      <c r="UHB3" s="51"/>
      <c r="UHC3" s="51"/>
      <c r="UHD3" s="51"/>
      <c r="UHE3" s="51"/>
      <c r="UHF3" s="51"/>
      <c r="UHG3" s="51"/>
      <c r="UHH3" s="51"/>
      <c r="UHI3" s="51"/>
      <c r="UHJ3" s="51"/>
      <c r="UHK3" s="51"/>
      <c r="UHL3" s="51"/>
      <c r="UHM3" s="51"/>
      <c r="UHN3" s="51"/>
      <c r="UHO3" s="51"/>
      <c r="UHP3" s="51"/>
      <c r="UHQ3" s="51"/>
      <c r="UHR3" s="51"/>
      <c r="UHS3" s="51"/>
      <c r="UHT3" s="51"/>
      <c r="UHU3" s="51"/>
      <c r="UHV3" s="51"/>
      <c r="UHW3" s="51"/>
      <c r="UHX3" s="51"/>
      <c r="UHY3" s="51"/>
      <c r="UHZ3" s="51"/>
      <c r="UIA3" s="51"/>
      <c r="UIB3" s="51"/>
      <c r="UIC3" s="51"/>
      <c r="UID3" s="51"/>
      <c r="UIE3" s="51"/>
      <c r="UIF3" s="51"/>
      <c r="UIG3" s="51"/>
      <c r="UIH3" s="51"/>
      <c r="UII3" s="51"/>
      <c r="UIJ3" s="51"/>
      <c r="UIK3" s="51"/>
      <c r="UIL3" s="51"/>
      <c r="UIM3" s="51"/>
      <c r="UIN3" s="51"/>
      <c r="UIO3" s="51"/>
      <c r="UIP3" s="51"/>
      <c r="UIQ3" s="51"/>
      <c r="UIR3" s="51"/>
      <c r="UIS3" s="51"/>
      <c r="UIT3" s="51"/>
      <c r="UIU3" s="51"/>
      <c r="UIV3" s="51"/>
      <c r="UIW3" s="51"/>
      <c r="UIX3" s="51"/>
      <c r="UIY3" s="51"/>
      <c r="UIZ3" s="51"/>
      <c r="UJA3" s="51"/>
      <c r="UJB3" s="51"/>
      <c r="UJC3" s="51"/>
      <c r="UJD3" s="51"/>
      <c r="UJE3" s="51"/>
      <c r="UJF3" s="51"/>
      <c r="UJG3" s="51"/>
      <c r="UJH3" s="51"/>
      <c r="UJI3" s="51"/>
      <c r="UJJ3" s="51"/>
      <c r="UJK3" s="51"/>
      <c r="UJL3" s="51"/>
      <c r="UJM3" s="51"/>
      <c r="UJN3" s="51"/>
      <c r="UJO3" s="51"/>
      <c r="UJP3" s="51"/>
      <c r="UJQ3" s="51"/>
      <c r="UJR3" s="51"/>
      <c r="UJS3" s="51"/>
      <c r="UJT3" s="51"/>
      <c r="UJU3" s="51"/>
      <c r="UJV3" s="51"/>
      <c r="UJW3" s="51"/>
      <c r="UJX3" s="51"/>
      <c r="UJY3" s="51"/>
      <c r="UJZ3" s="51"/>
      <c r="UKA3" s="51"/>
      <c r="UKB3" s="51"/>
      <c r="UKC3" s="51"/>
      <c r="UKD3" s="51"/>
      <c r="UKE3" s="51"/>
      <c r="UKF3" s="51"/>
      <c r="UKG3" s="51"/>
      <c r="UKH3" s="51"/>
      <c r="UKI3" s="51"/>
      <c r="UKJ3" s="51"/>
      <c r="UKK3" s="51"/>
      <c r="UKL3" s="51"/>
      <c r="UKM3" s="51"/>
      <c r="UKN3" s="51"/>
      <c r="UKO3" s="51"/>
      <c r="UKP3" s="51"/>
      <c r="UKQ3" s="51"/>
      <c r="UKR3" s="51"/>
      <c r="UKS3" s="51"/>
      <c r="UKT3" s="51"/>
      <c r="UKU3" s="51"/>
      <c r="UKV3" s="51"/>
      <c r="UKW3" s="51"/>
      <c r="UKX3" s="51"/>
      <c r="UKY3" s="51"/>
      <c r="UKZ3" s="51"/>
      <c r="ULA3" s="51"/>
      <c r="ULB3" s="51"/>
      <c r="ULC3" s="51"/>
      <c r="ULD3" s="51"/>
      <c r="ULE3" s="51"/>
      <c r="ULF3" s="51"/>
      <c r="ULG3" s="51"/>
      <c r="ULH3" s="51"/>
      <c r="ULI3" s="51"/>
      <c r="ULJ3" s="51"/>
      <c r="ULK3" s="51"/>
      <c r="ULL3" s="51"/>
      <c r="ULM3" s="51"/>
      <c r="ULN3" s="51"/>
      <c r="ULO3" s="51"/>
      <c r="ULP3" s="51"/>
      <c r="ULQ3" s="51"/>
      <c r="ULR3" s="51"/>
      <c r="ULS3" s="51"/>
      <c r="ULT3" s="51"/>
      <c r="ULU3" s="51"/>
      <c r="ULV3" s="51"/>
      <c r="ULW3" s="51"/>
      <c r="ULX3" s="51"/>
      <c r="ULY3" s="51"/>
      <c r="ULZ3" s="51"/>
      <c r="UMA3" s="51"/>
      <c r="UMB3" s="51"/>
      <c r="UMC3" s="51"/>
      <c r="UMD3" s="51"/>
      <c r="UME3" s="51"/>
      <c r="UMF3" s="51"/>
      <c r="UMG3" s="51"/>
      <c r="UMH3" s="51"/>
      <c r="UMI3" s="51"/>
      <c r="UMJ3" s="51"/>
      <c r="UMK3" s="51"/>
      <c r="UML3" s="51"/>
      <c r="UMM3" s="51"/>
      <c r="UMN3" s="51"/>
      <c r="UMO3" s="51"/>
      <c r="UMP3" s="51"/>
      <c r="UMQ3" s="51"/>
      <c r="UMR3" s="51"/>
      <c r="UMS3" s="51"/>
      <c r="UMT3" s="51"/>
      <c r="UMU3" s="51"/>
      <c r="UMV3" s="51"/>
      <c r="UMW3" s="51"/>
      <c r="UMX3" s="51"/>
      <c r="UMY3" s="51"/>
      <c r="UMZ3" s="51"/>
      <c r="UNA3" s="51"/>
      <c r="UNB3" s="51"/>
      <c r="UNC3" s="51"/>
      <c r="UND3" s="51"/>
      <c r="UNE3" s="51"/>
      <c r="UNF3" s="51"/>
      <c r="UNG3" s="51"/>
      <c r="UNH3" s="51"/>
      <c r="UNI3" s="51"/>
      <c r="UNJ3" s="51"/>
      <c r="UNK3" s="51"/>
      <c r="UNL3" s="51"/>
      <c r="UNM3" s="51"/>
      <c r="UNN3" s="51"/>
      <c r="UNO3" s="51"/>
      <c r="UNP3" s="51"/>
      <c r="UNQ3" s="51"/>
      <c r="UNR3" s="51"/>
      <c r="UNS3" s="51"/>
      <c r="UNT3" s="51"/>
      <c r="UNU3" s="51"/>
      <c r="UNV3" s="51"/>
      <c r="UNW3" s="51"/>
      <c r="UNX3" s="51"/>
      <c r="UNY3" s="51"/>
      <c r="UNZ3" s="51"/>
      <c r="UOA3" s="51"/>
      <c r="UOB3" s="51"/>
      <c r="UOC3" s="51"/>
      <c r="UOD3" s="51"/>
      <c r="UOE3" s="51"/>
      <c r="UOF3" s="51"/>
      <c r="UOG3" s="51"/>
      <c r="UOH3" s="51"/>
      <c r="UOI3" s="51"/>
      <c r="UOJ3" s="51"/>
      <c r="UOK3" s="51"/>
      <c r="UOL3" s="51"/>
      <c r="UOM3" s="51"/>
      <c r="UON3" s="51"/>
      <c r="UOO3" s="51"/>
      <c r="UOP3" s="51"/>
      <c r="UOQ3" s="51"/>
      <c r="UOR3" s="51"/>
      <c r="UOS3" s="51"/>
      <c r="UOT3" s="51"/>
      <c r="UOU3" s="51"/>
      <c r="UOV3" s="51"/>
      <c r="UOW3" s="51"/>
      <c r="UOX3" s="51"/>
      <c r="UOY3" s="51"/>
      <c r="UOZ3" s="51"/>
      <c r="UPA3" s="51"/>
      <c r="UPB3" s="51"/>
      <c r="UPC3" s="51"/>
      <c r="UPD3" s="51"/>
      <c r="UPE3" s="51"/>
      <c r="UPF3" s="51"/>
      <c r="UPG3" s="51"/>
      <c r="UPH3" s="51"/>
      <c r="UPI3" s="51"/>
      <c r="UPJ3" s="51"/>
      <c r="UPK3" s="51"/>
      <c r="UPL3" s="51"/>
      <c r="UPM3" s="51"/>
      <c r="UPN3" s="51"/>
      <c r="UPO3" s="51"/>
      <c r="UPP3" s="51"/>
      <c r="UPQ3" s="51"/>
      <c r="UPR3" s="51"/>
      <c r="UPS3" s="51"/>
      <c r="UPT3" s="51"/>
      <c r="UPU3" s="51"/>
      <c r="UPV3" s="51"/>
      <c r="UPW3" s="51"/>
      <c r="UPX3" s="51"/>
      <c r="UPY3" s="51"/>
      <c r="UPZ3" s="51"/>
      <c r="UQA3" s="51"/>
      <c r="UQB3" s="51"/>
      <c r="UQC3" s="51"/>
      <c r="UQD3" s="51"/>
      <c r="UQE3" s="51"/>
      <c r="UQF3" s="51"/>
      <c r="UQG3" s="51"/>
      <c r="UQH3" s="51"/>
      <c r="UQI3" s="51"/>
      <c r="UQJ3" s="51"/>
      <c r="UQK3" s="51"/>
      <c r="UQL3" s="51"/>
      <c r="UQM3" s="51"/>
      <c r="UQN3" s="51"/>
      <c r="UQO3" s="51"/>
      <c r="UQP3" s="51"/>
      <c r="UQQ3" s="51"/>
      <c r="UQR3" s="51"/>
      <c r="UQS3" s="51"/>
      <c r="UQT3" s="51"/>
      <c r="UQU3" s="51"/>
      <c r="UQV3" s="51"/>
      <c r="UQW3" s="51"/>
      <c r="UQX3" s="51"/>
      <c r="UQY3" s="51"/>
      <c r="UQZ3" s="51"/>
      <c r="URA3" s="51"/>
      <c r="URB3" s="51"/>
      <c r="URC3" s="51"/>
      <c r="URD3" s="51"/>
      <c r="URE3" s="51"/>
      <c r="URF3" s="51"/>
      <c r="URG3" s="51"/>
      <c r="URH3" s="51"/>
      <c r="URI3" s="51"/>
      <c r="URJ3" s="51"/>
      <c r="URK3" s="51"/>
      <c r="URL3" s="51"/>
      <c r="URM3" s="51"/>
      <c r="URN3" s="51"/>
      <c r="URO3" s="51"/>
      <c r="URP3" s="51"/>
      <c r="URQ3" s="51"/>
      <c r="URR3" s="51"/>
      <c r="URS3" s="51"/>
      <c r="URT3" s="51"/>
      <c r="URU3" s="51"/>
      <c r="URV3" s="51"/>
      <c r="URW3" s="51"/>
      <c r="URX3" s="51"/>
      <c r="URY3" s="51"/>
      <c r="URZ3" s="51"/>
      <c r="USA3" s="51"/>
      <c r="USB3" s="51"/>
      <c r="USC3" s="51"/>
      <c r="USD3" s="51"/>
      <c r="USE3" s="51"/>
      <c r="USF3" s="51"/>
      <c r="USG3" s="51"/>
      <c r="USH3" s="51"/>
      <c r="USI3" s="51"/>
      <c r="USJ3" s="51"/>
      <c r="USK3" s="51"/>
      <c r="USL3" s="51"/>
      <c r="USM3" s="51"/>
      <c r="USN3" s="51"/>
      <c r="USO3" s="51"/>
      <c r="USP3" s="51"/>
      <c r="USQ3" s="51"/>
      <c r="USR3" s="51"/>
      <c r="USS3" s="51"/>
      <c r="UST3" s="51"/>
      <c r="USU3" s="51"/>
      <c r="USV3" s="51"/>
      <c r="USW3" s="51"/>
      <c r="USX3" s="51"/>
      <c r="USY3" s="51"/>
      <c r="USZ3" s="51"/>
      <c r="UTA3" s="51"/>
      <c r="UTB3" s="51"/>
      <c r="UTC3" s="51"/>
      <c r="UTD3" s="51"/>
      <c r="UTE3" s="51"/>
      <c r="UTF3" s="51"/>
      <c r="UTG3" s="51"/>
      <c r="UTH3" s="51"/>
      <c r="UTI3" s="51"/>
      <c r="UTJ3" s="51"/>
      <c r="UTK3" s="51"/>
      <c r="UTL3" s="51"/>
      <c r="UTM3" s="51"/>
      <c r="UTN3" s="51"/>
      <c r="UTO3" s="51"/>
      <c r="UTP3" s="51"/>
      <c r="UTQ3" s="51"/>
      <c r="UTR3" s="51"/>
      <c r="UTS3" s="51"/>
      <c r="UTT3" s="51"/>
      <c r="UTU3" s="51"/>
      <c r="UTV3" s="51"/>
      <c r="UTW3" s="51"/>
      <c r="UTX3" s="51"/>
      <c r="UTY3" s="51"/>
      <c r="UTZ3" s="51"/>
      <c r="UUA3" s="51"/>
      <c r="UUB3" s="51"/>
      <c r="UUC3" s="51"/>
      <c r="UUD3" s="51"/>
      <c r="UUE3" s="51"/>
      <c r="UUF3" s="51"/>
      <c r="UUG3" s="51"/>
      <c r="UUH3" s="51"/>
      <c r="UUI3" s="51"/>
      <c r="UUJ3" s="51"/>
      <c r="UUK3" s="51"/>
      <c r="UUL3" s="51"/>
      <c r="UUM3" s="51"/>
      <c r="UUN3" s="51"/>
      <c r="UUO3" s="51"/>
      <c r="UUP3" s="51"/>
      <c r="UUQ3" s="51"/>
      <c r="UUR3" s="51"/>
      <c r="UUS3" s="51"/>
      <c r="UUT3" s="51"/>
      <c r="UUU3" s="51"/>
      <c r="UUV3" s="51"/>
      <c r="UUW3" s="51"/>
      <c r="UUX3" s="51"/>
      <c r="UUY3" s="51"/>
      <c r="UUZ3" s="51"/>
      <c r="UVA3" s="51"/>
      <c r="UVB3" s="51"/>
      <c r="UVC3" s="51"/>
      <c r="UVD3" s="51"/>
      <c r="UVE3" s="51"/>
      <c r="UVF3" s="51"/>
      <c r="UVG3" s="51"/>
      <c r="UVH3" s="51"/>
      <c r="UVI3" s="51"/>
      <c r="UVJ3" s="51"/>
      <c r="UVK3" s="51"/>
      <c r="UVL3" s="51"/>
      <c r="UVM3" s="51"/>
      <c r="UVN3" s="51"/>
      <c r="UVO3" s="51"/>
      <c r="UVP3" s="51"/>
      <c r="UVQ3" s="51"/>
      <c r="UVR3" s="51"/>
      <c r="UVS3" s="51"/>
      <c r="UVT3" s="51"/>
      <c r="UVU3" s="51"/>
      <c r="UVV3" s="51"/>
      <c r="UVW3" s="51"/>
      <c r="UVX3" s="51"/>
      <c r="UVY3" s="51"/>
      <c r="UVZ3" s="51"/>
      <c r="UWA3" s="51"/>
      <c r="UWB3" s="51"/>
      <c r="UWC3" s="51"/>
      <c r="UWD3" s="51"/>
      <c r="UWE3" s="51"/>
      <c r="UWF3" s="51"/>
      <c r="UWG3" s="51"/>
      <c r="UWH3" s="51"/>
      <c r="UWI3" s="51"/>
      <c r="UWJ3" s="51"/>
      <c r="UWK3" s="51"/>
      <c r="UWL3" s="51"/>
      <c r="UWM3" s="51"/>
      <c r="UWN3" s="51"/>
      <c r="UWO3" s="51"/>
      <c r="UWP3" s="51"/>
      <c r="UWQ3" s="51"/>
      <c r="UWR3" s="51"/>
      <c r="UWS3" s="51"/>
      <c r="UWT3" s="51"/>
      <c r="UWU3" s="51"/>
      <c r="UWV3" s="51"/>
      <c r="UWW3" s="51"/>
      <c r="UWX3" s="51"/>
      <c r="UWY3" s="51"/>
      <c r="UWZ3" s="51"/>
      <c r="UXA3" s="51"/>
      <c r="UXB3" s="51"/>
      <c r="UXC3" s="51"/>
      <c r="UXD3" s="51"/>
      <c r="UXE3" s="51"/>
      <c r="UXF3" s="51"/>
      <c r="UXG3" s="51"/>
      <c r="UXH3" s="51"/>
      <c r="UXI3" s="51"/>
      <c r="UXJ3" s="51"/>
      <c r="UXK3" s="51"/>
      <c r="UXL3" s="51"/>
      <c r="UXM3" s="51"/>
      <c r="UXN3" s="51"/>
      <c r="UXO3" s="51"/>
      <c r="UXP3" s="51"/>
      <c r="UXQ3" s="51"/>
      <c r="UXR3" s="51"/>
      <c r="UXS3" s="51"/>
      <c r="UXT3" s="51"/>
      <c r="UXU3" s="51"/>
      <c r="UXV3" s="51"/>
      <c r="UXW3" s="51"/>
      <c r="UXX3" s="51"/>
      <c r="UXY3" s="51"/>
      <c r="UXZ3" s="51"/>
      <c r="UYA3" s="51"/>
      <c r="UYB3" s="51"/>
      <c r="UYC3" s="51"/>
      <c r="UYD3" s="51"/>
      <c r="UYE3" s="51"/>
      <c r="UYF3" s="51"/>
      <c r="UYG3" s="51"/>
      <c r="UYH3" s="51"/>
      <c r="UYI3" s="51"/>
      <c r="UYJ3" s="51"/>
      <c r="UYK3" s="51"/>
      <c r="UYL3" s="51"/>
      <c r="UYM3" s="51"/>
      <c r="UYN3" s="51"/>
      <c r="UYO3" s="51"/>
      <c r="UYP3" s="51"/>
      <c r="UYQ3" s="51"/>
      <c r="UYR3" s="51"/>
      <c r="UYS3" s="51"/>
      <c r="UYT3" s="51"/>
      <c r="UYU3" s="51"/>
      <c r="UYV3" s="51"/>
      <c r="UYW3" s="51"/>
      <c r="UYX3" s="51"/>
      <c r="UYY3" s="51"/>
      <c r="UYZ3" s="51"/>
      <c r="UZA3" s="51"/>
      <c r="UZB3" s="51"/>
      <c r="UZC3" s="51"/>
      <c r="UZD3" s="51"/>
      <c r="UZE3" s="51"/>
      <c r="UZF3" s="51"/>
      <c r="UZG3" s="51"/>
      <c r="UZH3" s="51"/>
      <c r="UZI3" s="51"/>
      <c r="UZJ3" s="51"/>
      <c r="UZK3" s="51"/>
      <c r="UZL3" s="51"/>
      <c r="UZM3" s="51"/>
      <c r="UZN3" s="51"/>
      <c r="UZO3" s="51"/>
      <c r="UZP3" s="51"/>
      <c r="UZQ3" s="51"/>
      <c r="UZR3" s="51"/>
      <c r="UZS3" s="51"/>
      <c r="UZT3" s="51"/>
      <c r="UZU3" s="51"/>
      <c r="UZV3" s="51"/>
      <c r="UZW3" s="51"/>
      <c r="UZX3" s="51"/>
      <c r="UZY3" s="51"/>
      <c r="UZZ3" s="51"/>
      <c r="VAA3" s="51"/>
      <c r="VAB3" s="51"/>
      <c r="VAC3" s="51"/>
      <c r="VAD3" s="51"/>
      <c r="VAE3" s="51"/>
      <c r="VAF3" s="51"/>
      <c r="VAG3" s="51"/>
      <c r="VAH3" s="51"/>
      <c r="VAI3" s="51"/>
      <c r="VAJ3" s="51"/>
      <c r="VAK3" s="51"/>
      <c r="VAL3" s="51"/>
      <c r="VAM3" s="51"/>
      <c r="VAN3" s="51"/>
      <c r="VAO3" s="51"/>
      <c r="VAP3" s="51"/>
      <c r="VAQ3" s="51"/>
      <c r="VAR3" s="51"/>
      <c r="VAS3" s="51"/>
      <c r="VAT3" s="51"/>
      <c r="VAU3" s="51"/>
      <c r="VAV3" s="51"/>
      <c r="VAW3" s="51"/>
      <c r="VAX3" s="51"/>
      <c r="VAY3" s="51"/>
      <c r="VAZ3" s="51"/>
      <c r="VBA3" s="51"/>
      <c r="VBB3" s="51"/>
      <c r="VBC3" s="51"/>
      <c r="VBD3" s="51"/>
      <c r="VBE3" s="51"/>
      <c r="VBF3" s="51"/>
      <c r="VBG3" s="51"/>
      <c r="VBH3" s="51"/>
      <c r="VBI3" s="51"/>
      <c r="VBJ3" s="51"/>
      <c r="VBK3" s="51"/>
      <c r="VBL3" s="51"/>
      <c r="VBM3" s="51"/>
      <c r="VBN3" s="51"/>
      <c r="VBO3" s="51"/>
      <c r="VBP3" s="51"/>
      <c r="VBQ3" s="51"/>
      <c r="VBR3" s="51"/>
      <c r="VBS3" s="51"/>
      <c r="VBT3" s="51"/>
      <c r="VBU3" s="51"/>
      <c r="VBV3" s="51"/>
      <c r="VBW3" s="51"/>
      <c r="VBX3" s="51"/>
      <c r="VBY3" s="51"/>
      <c r="VBZ3" s="51"/>
      <c r="VCA3" s="51"/>
      <c r="VCB3" s="51"/>
      <c r="VCC3" s="51"/>
      <c r="VCD3" s="51"/>
      <c r="VCE3" s="51"/>
      <c r="VCF3" s="51"/>
      <c r="VCG3" s="51"/>
      <c r="VCH3" s="51"/>
      <c r="VCI3" s="51"/>
      <c r="VCJ3" s="51"/>
      <c r="VCK3" s="51"/>
      <c r="VCL3" s="51"/>
      <c r="VCM3" s="51"/>
      <c r="VCN3" s="51"/>
      <c r="VCO3" s="51"/>
      <c r="VCP3" s="51"/>
      <c r="VCQ3" s="51"/>
      <c r="VCR3" s="51"/>
      <c r="VCS3" s="51"/>
      <c r="VCT3" s="51"/>
      <c r="VCU3" s="51"/>
      <c r="VCV3" s="51"/>
      <c r="VCW3" s="51"/>
      <c r="VCX3" s="51"/>
      <c r="VCY3" s="51"/>
      <c r="VCZ3" s="51"/>
      <c r="VDA3" s="51"/>
      <c r="VDB3" s="51"/>
      <c r="VDC3" s="51"/>
      <c r="VDD3" s="51"/>
      <c r="VDE3" s="51"/>
      <c r="VDF3" s="51"/>
      <c r="VDG3" s="51"/>
      <c r="VDH3" s="51"/>
      <c r="VDI3" s="51"/>
      <c r="VDJ3" s="51"/>
      <c r="VDK3" s="51"/>
      <c r="VDL3" s="51"/>
      <c r="VDM3" s="51"/>
      <c r="VDN3" s="51"/>
      <c r="VDO3" s="51"/>
      <c r="VDP3" s="51"/>
      <c r="VDQ3" s="51"/>
      <c r="VDR3" s="51"/>
      <c r="VDS3" s="51"/>
      <c r="VDT3" s="51"/>
      <c r="VDU3" s="51"/>
      <c r="VDV3" s="51"/>
      <c r="VDW3" s="51"/>
      <c r="VDX3" s="51"/>
      <c r="VDY3" s="51"/>
      <c r="VDZ3" s="51"/>
      <c r="VEA3" s="51"/>
      <c r="VEB3" s="51"/>
      <c r="VEC3" s="51"/>
      <c r="VED3" s="51"/>
      <c r="VEE3" s="51"/>
      <c r="VEF3" s="51"/>
      <c r="VEG3" s="51"/>
      <c r="VEH3" s="51"/>
      <c r="VEI3" s="51"/>
      <c r="VEJ3" s="51"/>
      <c r="VEK3" s="51"/>
      <c r="VEL3" s="51"/>
      <c r="VEM3" s="51"/>
      <c r="VEN3" s="51"/>
      <c r="VEO3" s="51"/>
      <c r="VEP3" s="51"/>
      <c r="VEQ3" s="51"/>
      <c r="VER3" s="51"/>
      <c r="VES3" s="51"/>
      <c r="VET3" s="51"/>
      <c r="VEU3" s="51"/>
      <c r="VEV3" s="51"/>
      <c r="VEW3" s="51"/>
      <c r="VEX3" s="51"/>
      <c r="VEY3" s="51"/>
      <c r="VEZ3" s="51"/>
      <c r="VFA3" s="51"/>
      <c r="VFB3" s="51"/>
      <c r="VFC3" s="51"/>
      <c r="VFD3" s="51"/>
      <c r="VFE3" s="51"/>
      <c r="VFF3" s="51"/>
      <c r="VFG3" s="51"/>
      <c r="VFH3" s="51"/>
      <c r="VFI3" s="51"/>
      <c r="VFJ3" s="51"/>
      <c r="VFK3" s="51"/>
      <c r="VFL3" s="51"/>
      <c r="VFM3" s="51"/>
      <c r="VFN3" s="51"/>
      <c r="VFO3" s="51"/>
      <c r="VFP3" s="51"/>
      <c r="VFQ3" s="51"/>
      <c r="VFR3" s="51"/>
      <c r="VFS3" s="51"/>
      <c r="VFT3" s="51"/>
      <c r="VFU3" s="51"/>
      <c r="VFV3" s="51"/>
      <c r="VFW3" s="51"/>
      <c r="VFX3" s="51"/>
      <c r="VFY3" s="51"/>
      <c r="VFZ3" s="51"/>
      <c r="VGA3" s="51"/>
      <c r="VGB3" s="51"/>
      <c r="VGC3" s="51"/>
      <c r="VGD3" s="51"/>
      <c r="VGE3" s="51"/>
      <c r="VGF3" s="51"/>
      <c r="VGG3" s="51"/>
      <c r="VGH3" s="51"/>
      <c r="VGI3" s="51"/>
      <c r="VGJ3" s="51"/>
      <c r="VGK3" s="51"/>
      <c r="VGL3" s="51"/>
      <c r="VGM3" s="51"/>
      <c r="VGN3" s="51"/>
      <c r="VGO3" s="51"/>
      <c r="VGP3" s="51"/>
      <c r="VGQ3" s="51"/>
      <c r="VGR3" s="51"/>
      <c r="VGS3" s="51"/>
      <c r="VGT3" s="51"/>
      <c r="VGU3" s="51"/>
      <c r="VGV3" s="51"/>
      <c r="VGW3" s="51"/>
      <c r="VGX3" s="51"/>
      <c r="VGY3" s="51"/>
      <c r="VGZ3" s="51"/>
      <c r="VHA3" s="51"/>
      <c r="VHB3" s="51"/>
      <c r="VHC3" s="51"/>
      <c r="VHD3" s="51"/>
      <c r="VHE3" s="51"/>
      <c r="VHF3" s="51"/>
      <c r="VHG3" s="51"/>
      <c r="VHH3" s="51"/>
      <c r="VHI3" s="51"/>
      <c r="VHJ3" s="51"/>
      <c r="VHK3" s="51"/>
      <c r="VHL3" s="51"/>
      <c r="VHM3" s="51"/>
      <c r="VHN3" s="51"/>
      <c r="VHO3" s="51"/>
      <c r="VHP3" s="51"/>
      <c r="VHQ3" s="51"/>
      <c r="VHR3" s="51"/>
      <c r="VHS3" s="51"/>
      <c r="VHT3" s="51"/>
      <c r="VHU3" s="51"/>
      <c r="VHV3" s="51"/>
      <c r="VHW3" s="51"/>
      <c r="VHX3" s="51"/>
      <c r="VHY3" s="51"/>
      <c r="VHZ3" s="51"/>
      <c r="VIA3" s="51"/>
      <c r="VIB3" s="51"/>
      <c r="VIC3" s="51"/>
      <c r="VID3" s="51"/>
      <c r="VIE3" s="51"/>
      <c r="VIF3" s="51"/>
      <c r="VIG3" s="51"/>
      <c r="VIH3" s="51"/>
      <c r="VII3" s="51"/>
      <c r="VIJ3" s="51"/>
      <c r="VIK3" s="51"/>
      <c r="VIL3" s="51"/>
      <c r="VIM3" s="51"/>
      <c r="VIN3" s="51"/>
      <c r="VIO3" s="51"/>
      <c r="VIP3" s="51"/>
      <c r="VIQ3" s="51"/>
      <c r="VIR3" s="51"/>
      <c r="VIS3" s="51"/>
      <c r="VIT3" s="51"/>
      <c r="VIU3" s="51"/>
      <c r="VIV3" s="51"/>
      <c r="VIW3" s="51"/>
      <c r="VIX3" s="51"/>
      <c r="VIY3" s="51"/>
      <c r="VIZ3" s="51"/>
      <c r="VJA3" s="51"/>
      <c r="VJB3" s="51"/>
      <c r="VJC3" s="51"/>
      <c r="VJD3" s="51"/>
      <c r="VJE3" s="51"/>
      <c r="VJF3" s="51"/>
      <c r="VJG3" s="51"/>
      <c r="VJH3" s="51"/>
      <c r="VJI3" s="51"/>
      <c r="VJJ3" s="51"/>
      <c r="VJK3" s="51"/>
      <c r="VJL3" s="51"/>
      <c r="VJM3" s="51"/>
      <c r="VJN3" s="51"/>
      <c r="VJO3" s="51"/>
      <c r="VJP3" s="51"/>
      <c r="VJQ3" s="51"/>
      <c r="VJR3" s="51"/>
      <c r="VJS3" s="51"/>
      <c r="VJT3" s="51"/>
      <c r="VJU3" s="51"/>
      <c r="VJV3" s="51"/>
      <c r="VJW3" s="51"/>
      <c r="VJX3" s="51"/>
      <c r="VJY3" s="51"/>
      <c r="VJZ3" s="51"/>
      <c r="VKA3" s="51"/>
      <c r="VKB3" s="51"/>
      <c r="VKC3" s="51"/>
      <c r="VKD3" s="51"/>
      <c r="VKE3" s="51"/>
      <c r="VKF3" s="51"/>
      <c r="VKG3" s="51"/>
      <c r="VKH3" s="51"/>
      <c r="VKI3" s="51"/>
      <c r="VKJ3" s="51"/>
      <c r="VKK3" s="51"/>
      <c r="VKL3" s="51"/>
      <c r="VKM3" s="51"/>
      <c r="VKN3" s="51"/>
      <c r="VKO3" s="51"/>
      <c r="VKP3" s="51"/>
      <c r="VKQ3" s="51"/>
      <c r="VKR3" s="51"/>
      <c r="VKS3" s="51"/>
      <c r="VKT3" s="51"/>
      <c r="VKU3" s="51"/>
      <c r="VKV3" s="51"/>
      <c r="VKW3" s="51"/>
      <c r="VKX3" s="51"/>
      <c r="VKY3" s="51"/>
      <c r="VKZ3" s="51"/>
      <c r="VLA3" s="51"/>
      <c r="VLB3" s="51"/>
      <c r="VLC3" s="51"/>
      <c r="VLD3" s="51"/>
      <c r="VLE3" s="51"/>
      <c r="VLF3" s="51"/>
      <c r="VLG3" s="51"/>
      <c r="VLH3" s="51"/>
      <c r="VLI3" s="51"/>
      <c r="VLJ3" s="51"/>
      <c r="VLK3" s="51"/>
      <c r="VLL3" s="51"/>
      <c r="VLM3" s="51"/>
      <c r="VLN3" s="51"/>
      <c r="VLO3" s="51"/>
      <c r="VLP3" s="51"/>
      <c r="VLQ3" s="51"/>
      <c r="VLR3" s="51"/>
      <c r="VLS3" s="51"/>
      <c r="VLT3" s="51"/>
      <c r="VLU3" s="51"/>
      <c r="VLV3" s="51"/>
      <c r="VLW3" s="51"/>
      <c r="VLX3" s="51"/>
      <c r="VLY3" s="51"/>
      <c r="VLZ3" s="51"/>
      <c r="VMA3" s="51"/>
      <c r="VMB3" s="51"/>
      <c r="VMC3" s="51"/>
      <c r="VMD3" s="51"/>
      <c r="VME3" s="51"/>
      <c r="VMF3" s="51"/>
      <c r="VMG3" s="51"/>
      <c r="VMH3" s="51"/>
      <c r="VMI3" s="51"/>
      <c r="VMJ3" s="51"/>
      <c r="VMK3" s="51"/>
      <c r="VML3" s="51"/>
      <c r="VMM3" s="51"/>
      <c r="VMN3" s="51"/>
      <c r="VMO3" s="51"/>
      <c r="VMP3" s="51"/>
      <c r="VMQ3" s="51"/>
      <c r="VMR3" s="51"/>
      <c r="VMS3" s="51"/>
      <c r="VMT3" s="51"/>
      <c r="VMU3" s="51"/>
      <c r="VMV3" s="51"/>
      <c r="VMW3" s="51"/>
      <c r="VMX3" s="51"/>
      <c r="VMY3" s="51"/>
      <c r="VMZ3" s="51"/>
      <c r="VNA3" s="51"/>
      <c r="VNB3" s="51"/>
      <c r="VNC3" s="51"/>
      <c r="VND3" s="51"/>
      <c r="VNE3" s="51"/>
      <c r="VNF3" s="51"/>
      <c r="VNG3" s="51"/>
      <c r="VNH3" s="51"/>
      <c r="VNI3" s="51"/>
      <c r="VNJ3" s="51"/>
      <c r="VNK3" s="51"/>
      <c r="VNL3" s="51"/>
      <c r="VNM3" s="51"/>
      <c r="VNN3" s="51"/>
      <c r="VNO3" s="51"/>
      <c r="VNP3" s="51"/>
      <c r="VNQ3" s="51"/>
      <c r="VNR3" s="51"/>
      <c r="VNS3" s="51"/>
      <c r="VNT3" s="51"/>
      <c r="VNU3" s="51"/>
      <c r="VNV3" s="51"/>
      <c r="VNW3" s="51"/>
      <c r="VNX3" s="51"/>
      <c r="VNY3" s="51"/>
      <c r="VNZ3" s="51"/>
      <c r="VOA3" s="51"/>
      <c r="VOB3" s="51"/>
      <c r="VOC3" s="51"/>
      <c r="VOD3" s="51"/>
      <c r="VOE3" s="51"/>
      <c r="VOF3" s="51"/>
      <c r="VOG3" s="51"/>
      <c r="VOH3" s="51"/>
      <c r="VOI3" s="51"/>
      <c r="VOJ3" s="51"/>
      <c r="VOK3" s="51"/>
      <c r="VOL3" s="51"/>
      <c r="VOM3" s="51"/>
      <c r="VON3" s="51"/>
      <c r="VOO3" s="51"/>
      <c r="VOP3" s="51"/>
      <c r="VOQ3" s="51"/>
      <c r="VOR3" s="51"/>
      <c r="VOS3" s="51"/>
      <c r="VOT3" s="51"/>
      <c r="VOU3" s="51"/>
      <c r="VOV3" s="51"/>
      <c r="VOW3" s="51"/>
      <c r="VOX3" s="51"/>
      <c r="VOY3" s="51"/>
      <c r="VOZ3" s="51"/>
      <c r="VPA3" s="51"/>
      <c r="VPB3" s="51"/>
      <c r="VPC3" s="51"/>
      <c r="VPD3" s="51"/>
      <c r="VPE3" s="51"/>
      <c r="VPF3" s="51"/>
      <c r="VPG3" s="51"/>
      <c r="VPH3" s="51"/>
      <c r="VPI3" s="51"/>
      <c r="VPJ3" s="51"/>
      <c r="VPK3" s="51"/>
      <c r="VPL3" s="51"/>
      <c r="VPM3" s="51"/>
      <c r="VPN3" s="51"/>
      <c r="VPO3" s="51"/>
      <c r="VPP3" s="51"/>
      <c r="VPQ3" s="51"/>
      <c r="VPR3" s="51"/>
      <c r="VPS3" s="51"/>
      <c r="VPT3" s="51"/>
      <c r="VPU3" s="51"/>
      <c r="VPV3" s="51"/>
      <c r="VPW3" s="51"/>
      <c r="VPX3" s="51"/>
      <c r="VPY3" s="51"/>
      <c r="VPZ3" s="51"/>
      <c r="VQA3" s="51"/>
      <c r="VQB3" s="51"/>
      <c r="VQC3" s="51"/>
      <c r="VQD3" s="51"/>
      <c r="VQE3" s="51"/>
      <c r="VQF3" s="51"/>
      <c r="VQG3" s="51"/>
      <c r="VQH3" s="51"/>
      <c r="VQI3" s="51"/>
      <c r="VQJ3" s="51"/>
      <c r="VQK3" s="51"/>
      <c r="VQL3" s="51"/>
      <c r="VQM3" s="51"/>
      <c r="VQN3" s="51"/>
      <c r="VQO3" s="51"/>
      <c r="VQP3" s="51"/>
      <c r="VQQ3" s="51"/>
      <c r="VQR3" s="51"/>
      <c r="VQS3" s="51"/>
      <c r="VQT3" s="51"/>
      <c r="VQU3" s="51"/>
      <c r="VQV3" s="51"/>
      <c r="VQW3" s="51"/>
      <c r="VQX3" s="51"/>
      <c r="VQY3" s="51"/>
      <c r="VQZ3" s="51"/>
      <c r="VRA3" s="51"/>
      <c r="VRB3" s="51"/>
      <c r="VRC3" s="51"/>
      <c r="VRD3" s="51"/>
      <c r="VRE3" s="51"/>
      <c r="VRF3" s="51"/>
      <c r="VRG3" s="51"/>
      <c r="VRH3" s="51"/>
      <c r="VRI3" s="51"/>
      <c r="VRJ3" s="51"/>
      <c r="VRK3" s="51"/>
      <c r="VRL3" s="51"/>
      <c r="VRM3" s="51"/>
      <c r="VRN3" s="51"/>
      <c r="VRO3" s="51"/>
      <c r="VRP3" s="51"/>
      <c r="VRQ3" s="51"/>
      <c r="VRR3" s="51"/>
      <c r="VRS3" s="51"/>
      <c r="VRT3" s="51"/>
      <c r="VRU3" s="51"/>
      <c r="VRV3" s="51"/>
      <c r="VRW3" s="51"/>
      <c r="VRX3" s="51"/>
      <c r="VRY3" s="51"/>
      <c r="VRZ3" s="51"/>
      <c r="VSA3" s="51"/>
      <c r="VSB3" s="51"/>
      <c r="VSC3" s="51"/>
      <c r="VSD3" s="51"/>
      <c r="VSE3" s="51"/>
      <c r="VSF3" s="51"/>
      <c r="VSG3" s="51"/>
      <c r="VSH3" s="51"/>
      <c r="VSI3" s="51"/>
      <c r="VSJ3" s="51"/>
      <c r="VSK3" s="51"/>
      <c r="VSL3" s="51"/>
      <c r="VSM3" s="51"/>
      <c r="VSN3" s="51"/>
      <c r="VSO3" s="51"/>
      <c r="VSP3" s="51"/>
      <c r="VSQ3" s="51"/>
      <c r="VSR3" s="51"/>
      <c r="VSS3" s="51"/>
      <c r="VST3" s="51"/>
      <c r="VSU3" s="51"/>
      <c r="VSV3" s="51"/>
      <c r="VSW3" s="51"/>
      <c r="VSX3" s="51"/>
      <c r="VSY3" s="51"/>
      <c r="VSZ3" s="51"/>
      <c r="VTA3" s="51"/>
      <c r="VTB3" s="51"/>
      <c r="VTC3" s="51"/>
      <c r="VTD3" s="51"/>
      <c r="VTE3" s="51"/>
      <c r="VTF3" s="51"/>
      <c r="VTG3" s="51"/>
      <c r="VTH3" s="51"/>
      <c r="VTI3" s="51"/>
      <c r="VTJ3" s="51"/>
      <c r="VTK3" s="51"/>
      <c r="VTL3" s="51"/>
      <c r="VTM3" s="51"/>
      <c r="VTN3" s="51"/>
      <c r="VTO3" s="51"/>
      <c r="VTP3" s="51"/>
      <c r="VTQ3" s="51"/>
      <c r="VTR3" s="51"/>
      <c r="VTS3" s="51"/>
      <c r="VTT3" s="51"/>
      <c r="VTU3" s="51"/>
      <c r="VTV3" s="51"/>
      <c r="VTW3" s="51"/>
      <c r="VTX3" s="51"/>
      <c r="VTY3" s="51"/>
      <c r="VTZ3" s="51"/>
      <c r="VUA3" s="51"/>
      <c r="VUB3" s="51"/>
      <c r="VUC3" s="51"/>
      <c r="VUD3" s="51"/>
      <c r="VUE3" s="51"/>
      <c r="VUF3" s="51"/>
      <c r="VUG3" s="51"/>
      <c r="VUH3" s="51"/>
      <c r="VUI3" s="51"/>
      <c r="VUJ3" s="51"/>
      <c r="VUK3" s="51"/>
      <c r="VUL3" s="51"/>
      <c r="VUM3" s="51"/>
      <c r="VUN3" s="51"/>
      <c r="VUO3" s="51"/>
      <c r="VUP3" s="51"/>
      <c r="VUQ3" s="51"/>
      <c r="VUR3" s="51"/>
      <c r="VUS3" s="51"/>
      <c r="VUT3" s="51"/>
      <c r="VUU3" s="51"/>
      <c r="VUV3" s="51"/>
      <c r="VUW3" s="51"/>
      <c r="VUX3" s="51"/>
      <c r="VUY3" s="51"/>
      <c r="VUZ3" s="51"/>
      <c r="VVA3" s="51"/>
      <c r="VVB3" s="51"/>
      <c r="VVC3" s="51"/>
      <c r="VVD3" s="51"/>
      <c r="VVE3" s="51"/>
      <c r="VVF3" s="51"/>
      <c r="VVG3" s="51"/>
      <c r="VVH3" s="51"/>
      <c r="VVI3" s="51"/>
      <c r="VVJ3" s="51"/>
      <c r="VVK3" s="51"/>
      <c r="VVL3" s="51"/>
      <c r="VVM3" s="51"/>
      <c r="VVN3" s="51"/>
      <c r="VVO3" s="51"/>
      <c r="VVP3" s="51"/>
      <c r="VVQ3" s="51"/>
      <c r="VVR3" s="51"/>
      <c r="VVS3" s="51"/>
      <c r="VVT3" s="51"/>
      <c r="VVU3" s="51"/>
      <c r="VVV3" s="51"/>
      <c r="VVW3" s="51"/>
      <c r="VVX3" s="51"/>
      <c r="VVY3" s="51"/>
      <c r="VVZ3" s="51"/>
      <c r="VWA3" s="51"/>
      <c r="VWB3" s="51"/>
      <c r="VWC3" s="51"/>
      <c r="VWD3" s="51"/>
      <c r="VWE3" s="51"/>
      <c r="VWF3" s="51"/>
      <c r="VWG3" s="51"/>
      <c r="VWH3" s="51"/>
      <c r="VWI3" s="51"/>
      <c r="VWJ3" s="51"/>
      <c r="VWK3" s="51"/>
      <c r="VWL3" s="51"/>
      <c r="VWM3" s="51"/>
      <c r="VWN3" s="51"/>
      <c r="VWO3" s="51"/>
      <c r="VWP3" s="51"/>
      <c r="VWQ3" s="51"/>
      <c r="VWR3" s="51"/>
      <c r="VWS3" s="51"/>
      <c r="VWT3" s="51"/>
      <c r="VWU3" s="51"/>
      <c r="VWV3" s="51"/>
      <c r="VWW3" s="51"/>
      <c r="VWX3" s="51"/>
      <c r="VWY3" s="51"/>
      <c r="VWZ3" s="51"/>
      <c r="VXA3" s="51"/>
      <c r="VXB3" s="51"/>
      <c r="VXC3" s="51"/>
      <c r="VXD3" s="51"/>
      <c r="VXE3" s="51"/>
      <c r="VXF3" s="51"/>
      <c r="VXG3" s="51"/>
      <c r="VXH3" s="51"/>
      <c r="VXI3" s="51"/>
      <c r="VXJ3" s="51"/>
      <c r="VXK3" s="51"/>
      <c r="VXL3" s="51"/>
      <c r="VXM3" s="51"/>
      <c r="VXN3" s="51"/>
      <c r="VXO3" s="51"/>
      <c r="VXP3" s="51"/>
      <c r="VXQ3" s="51"/>
      <c r="VXR3" s="51"/>
      <c r="VXS3" s="51"/>
      <c r="VXT3" s="51"/>
      <c r="VXU3" s="51"/>
      <c r="VXV3" s="51"/>
      <c r="VXW3" s="51"/>
      <c r="VXX3" s="51"/>
      <c r="VXY3" s="51"/>
      <c r="VXZ3" s="51"/>
      <c r="VYA3" s="51"/>
      <c r="VYB3" s="51"/>
      <c r="VYC3" s="51"/>
      <c r="VYD3" s="51"/>
      <c r="VYE3" s="51"/>
      <c r="VYF3" s="51"/>
      <c r="VYG3" s="51"/>
      <c r="VYH3" s="51"/>
      <c r="VYI3" s="51"/>
      <c r="VYJ3" s="51"/>
      <c r="VYK3" s="51"/>
      <c r="VYL3" s="51"/>
      <c r="VYM3" s="51"/>
      <c r="VYN3" s="51"/>
      <c r="VYO3" s="51"/>
      <c r="VYP3" s="51"/>
      <c r="VYQ3" s="51"/>
      <c r="VYR3" s="51"/>
      <c r="VYS3" s="51"/>
      <c r="VYT3" s="51"/>
      <c r="VYU3" s="51"/>
      <c r="VYV3" s="51"/>
      <c r="VYW3" s="51"/>
      <c r="VYX3" s="51"/>
      <c r="VYY3" s="51"/>
      <c r="VYZ3" s="51"/>
      <c r="VZA3" s="51"/>
      <c r="VZB3" s="51"/>
      <c r="VZC3" s="51"/>
      <c r="VZD3" s="51"/>
      <c r="VZE3" s="51"/>
      <c r="VZF3" s="51"/>
      <c r="VZG3" s="51"/>
      <c r="VZH3" s="51"/>
      <c r="VZI3" s="51"/>
      <c r="VZJ3" s="51"/>
      <c r="VZK3" s="51"/>
      <c r="VZL3" s="51"/>
      <c r="VZM3" s="51"/>
      <c r="VZN3" s="51"/>
      <c r="VZO3" s="51"/>
      <c r="VZP3" s="51"/>
      <c r="VZQ3" s="51"/>
      <c r="VZR3" s="51"/>
      <c r="VZS3" s="51"/>
      <c r="VZT3" s="51"/>
      <c r="VZU3" s="51"/>
      <c r="VZV3" s="51"/>
      <c r="VZW3" s="51"/>
      <c r="VZX3" s="51"/>
      <c r="VZY3" s="51"/>
      <c r="VZZ3" s="51"/>
      <c r="WAA3" s="51"/>
      <c r="WAB3" s="51"/>
      <c r="WAC3" s="51"/>
      <c r="WAD3" s="51"/>
      <c r="WAE3" s="51"/>
      <c r="WAF3" s="51"/>
      <c r="WAG3" s="51"/>
      <c r="WAH3" s="51"/>
      <c r="WAI3" s="51"/>
      <c r="WAJ3" s="51"/>
      <c r="WAK3" s="51"/>
      <c r="WAL3" s="51"/>
      <c r="WAM3" s="51"/>
      <c r="WAN3" s="51"/>
      <c r="WAO3" s="51"/>
      <c r="WAP3" s="51"/>
      <c r="WAQ3" s="51"/>
      <c r="WAR3" s="51"/>
      <c r="WAS3" s="51"/>
      <c r="WAT3" s="51"/>
      <c r="WAU3" s="51"/>
      <c r="WAV3" s="51"/>
      <c r="WAW3" s="51"/>
      <c r="WAX3" s="51"/>
      <c r="WAY3" s="51"/>
      <c r="WAZ3" s="51"/>
      <c r="WBA3" s="51"/>
      <c r="WBB3" s="51"/>
      <c r="WBC3" s="51"/>
      <c r="WBD3" s="51"/>
      <c r="WBE3" s="51"/>
      <c r="WBF3" s="51"/>
      <c r="WBG3" s="51"/>
      <c r="WBH3" s="51"/>
      <c r="WBI3" s="51"/>
      <c r="WBJ3" s="51"/>
      <c r="WBK3" s="51"/>
      <c r="WBL3" s="51"/>
      <c r="WBM3" s="51"/>
      <c r="WBN3" s="51"/>
      <c r="WBO3" s="51"/>
      <c r="WBP3" s="51"/>
      <c r="WBQ3" s="51"/>
      <c r="WBR3" s="51"/>
      <c r="WBS3" s="51"/>
      <c r="WBT3" s="51"/>
      <c r="WBU3" s="51"/>
      <c r="WBV3" s="51"/>
      <c r="WBW3" s="51"/>
      <c r="WBX3" s="51"/>
      <c r="WBY3" s="51"/>
      <c r="WBZ3" s="51"/>
      <c r="WCA3" s="51"/>
      <c r="WCB3" s="51"/>
      <c r="WCC3" s="51"/>
      <c r="WCD3" s="51"/>
      <c r="WCE3" s="51"/>
      <c r="WCF3" s="51"/>
      <c r="WCG3" s="51"/>
      <c r="WCH3" s="51"/>
      <c r="WCI3" s="51"/>
      <c r="WCJ3" s="51"/>
      <c r="WCK3" s="51"/>
      <c r="WCL3" s="51"/>
      <c r="WCM3" s="51"/>
      <c r="WCN3" s="51"/>
      <c r="WCO3" s="51"/>
      <c r="WCP3" s="51"/>
      <c r="WCQ3" s="51"/>
      <c r="WCR3" s="51"/>
      <c r="WCS3" s="51"/>
      <c r="WCT3" s="51"/>
      <c r="WCU3" s="51"/>
      <c r="WCV3" s="51"/>
      <c r="WCW3" s="51"/>
      <c r="WCX3" s="51"/>
      <c r="WCY3" s="51"/>
      <c r="WCZ3" s="51"/>
      <c r="WDA3" s="51"/>
      <c r="WDB3" s="51"/>
      <c r="WDC3" s="51"/>
      <c r="WDD3" s="51"/>
      <c r="WDE3" s="51"/>
      <c r="WDF3" s="51"/>
      <c r="WDG3" s="51"/>
      <c r="WDH3" s="51"/>
      <c r="WDI3" s="51"/>
      <c r="WDJ3" s="51"/>
      <c r="WDK3" s="51"/>
      <c r="WDL3" s="51"/>
      <c r="WDM3" s="51"/>
      <c r="WDN3" s="51"/>
      <c r="WDO3" s="51"/>
      <c r="WDP3" s="51"/>
      <c r="WDQ3" s="51"/>
      <c r="WDR3" s="51"/>
      <c r="WDS3" s="51"/>
      <c r="WDT3" s="51"/>
      <c r="WDU3" s="51"/>
      <c r="WDV3" s="51"/>
      <c r="WDW3" s="51"/>
      <c r="WDX3" s="51"/>
      <c r="WDY3" s="51"/>
      <c r="WDZ3" s="51"/>
      <c r="WEA3" s="51"/>
      <c r="WEB3" s="51"/>
      <c r="WEC3" s="51"/>
      <c r="WED3" s="51"/>
      <c r="WEE3" s="51"/>
      <c r="WEF3" s="51"/>
      <c r="WEG3" s="51"/>
      <c r="WEH3" s="51"/>
      <c r="WEI3" s="51"/>
      <c r="WEJ3" s="51"/>
      <c r="WEK3" s="51"/>
      <c r="WEL3" s="51"/>
      <c r="WEM3" s="51"/>
      <c r="WEN3" s="51"/>
      <c r="WEO3" s="51"/>
      <c r="WEP3" s="51"/>
      <c r="WEQ3" s="51"/>
      <c r="WER3" s="51"/>
      <c r="WES3" s="51"/>
      <c r="WET3" s="51"/>
      <c r="WEU3" s="51"/>
      <c r="WEV3" s="51"/>
      <c r="WEW3" s="51"/>
      <c r="WEX3" s="51"/>
      <c r="WEY3" s="51"/>
      <c r="WEZ3" s="51"/>
      <c r="WFA3" s="51"/>
      <c r="WFB3" s="51"/>
      <c r="WFC3" s="51"/>
      <c r="WFD3" s="51"/>
      <c r="WFE3" s="51"/>
      <c r="WFF3" s="51"/>
      <c r="WFG3" s="51"/>
      <c r="WFH3" s="51"/>
      <c r="WFI3" s="51"/>
      <c r="WFJ3" s="51"/>
      <c r="WFK3" s="51"/>
      <c r="WFL3" s="51"/>
      <c r="WFM3" s="51"/>
      <c r="WFN3" s="51"/>
      <c r="WFO3" s="51"/>
      <c r="WFP3" s="51"/>
      <c r="WFQ3" s="51"/>
      <c r="WFR3" s="51"/>
      <c r="WFS3" s="51"/>
      <c r="WFT3" s="51"/>
      <c r="WFU3" s="51"/>
      <c r="WFV3" s="51"/>
      <c r="WFW3" s="51"/>
      <c r="WFX3" s="51"/>
      <c r="WFY3" s="51"/>
      <c r="WFZ3" s="51"/>
      <c r="WGA3" s="51"/>
      <c r="WGB3" s="51"/>
      <c r="WGC3" s="51"/>
      <c r="WGD3" s="51"/>
      <c r="WGE3" s="51"/>
      <c r="WGF3" s="51"/>
      <c r="WGG3" s="51"/>
      <c r="WGH3" s="51"/>
      <c r="WGI3" s="51"/>
      <c r="WGJ3" s="51"/>
      <c r="WGK3" s="51"/>
      <c r="WGL3" s="51"/>
      <c r="WGM3" s="51"/>
      <c r="WGN3" s="51"/>
      <c r="WGO3" s="51"/>
      <c r="WGP3" s="51"/>
      <c r="WGQ3" s="51"/>
      <c r="WGR3" s="51"/>
      <c r="WGS3" s="51"/>
      <c r="WGT3" s="51"/>
      <c r="WGU3" s="51"/>
      <c r="WGV3" s="51"/>
      <c r="WGW3" s="51"/>
      <c r="WGX3" s="51"/>
      <c r="WGY3" s="51"/>
      <c r="WGZ3" s="51"/>
      <c r="WHA3" s="51"/>
      <c r="WHB3" s="51"/>
      <c r="WHC3" s="51"/>
      <c r="WHD3" s="51"/>
      <c r="WHE3" s="51"/>
      <c r="WHF3" s="51"/>
      <c r="WHG3" s="51"/>
      <c r="WHH3" s="51"/>
      <c r="WHI3" s="51"/>
      <c r="WHJ3" s="51"/>
      <c r="WHK3" s="51"/>
      <c r="WHL3" s="51"/>
      <c r="WHM3" s="51"/>
      <c r="WHN3" s="51"/>
      <c r="WHO3" s="51"/>
      <c r="WHP3" s="51"/>
      <c r="WHQ3" s="51"/>
      <c r="WHR3" s="51"/>
      <c r="WHS3" s="51"/>
      <c r="WHT3" s="51"/>
      <c r="WHU3" s="51"/>
      <c r="WHV3" s="51"/>
      <c r="WHW3" s="51"/>
      <c r="WHX3" s="51"/>
      <c r="WHY3" s="51"/>
      <c r="WHZ3" s="51"/>
      <c r="WIA3" s="51"/>
      <c r="WIB3" s="51"/>
      <c r="WIC3" s="51"/>
      <c r="WID3" s="51"/>
      <c r="WIE3" s="51"/>
      <c r="WIF3" s="51"/>
      <c r="WIG3" s="51"/>
      <c r="WIH3" s="51"/>
      <c r="WII3" s="51"/>
      <c r="WIJ3" s="51"/>
      <c r="WIK3" s="51"/>
      <c r="WIL3" s="51"/>
      <c r="WIM3" s="51"/>
      <c r="WIN3" s="51"/>
      <c r="WIO3" s="51"/>
      <c r="WIP3" s="51"/>
      <c r="WIQ3" s="51"/>
      <c r="WIR3" s="51"/>
      <c r="WIS3" s="51"/>
      <c r="WIT3" s="51"/>
      <c r="WIU3" s="51"/>
      <c r="WIV3" s="51"/>
      <c r="WIW3" s="51"/>
      <c r="WIX3" s="51"/>
      <c r="WIY3" s="51"/>
      <c r="WIZ3" s="51"/>
      <c r="WJA3" s="51"/>
      <c r="WJB3" s="51"/>
      <c r="WJC3" s="51"/>
      <c r="WJD3" s="51"/>
      <c r="WJE3" s="51"/>
      <c r="WJF3" s="51"/>
      <c r="WJG3" s="51"/>
      <c r="WJH3" s="51"/>
      <c r="WJI3" s="51"/>
      <c r="WJJ3" s="51"/>
      <c r="WJK3" s="51"/>
      <c r="WJL3" s="51"/>
      <c r="WJM3" s="51"/>
      <c r="WJN3" s="51"/>
      <c r="WJO3" s="51"/>
      <c r="WJP3" s="51"/>
      <c r="WJQ3" s="51"/>
      <c r="WJR3" s="51"/>
      <c r="WJS3" s="51"/>
      <c r="WJT3" s="51"/>
      <c r="WJU3" s="51"/>
      <c r="WJV3" s="51"/>
      <c r="WJW3" s="51"/>
      <c r="WJX3" s="51"/>
      <c r="WJY3" s="51"/>
      <c r="WJZ3" s="51"/>
      <c r="WKA3" s="51"/>
      <c r="WKB3" s="51"/>
      <c r="WKC3" s="51"/>
      <c r="WKD3" s="51"/>
      <c r="WKE3" s="51"/>
      <c r="WKF3" s="51"/>
      <c r="WKG3" s="51"/>
      <c r="WKH3" s="51"/>
      <c r="WKI3" s="51"/>
      <c r="WKJ3" s="51"/>
      <c r="WKK3" s="51"/>
      <c r="WKL3" s="51"/>
      <c r="WKM3" s="51"/>
      <c r="WKN3" s="51"/>
      <c r="WKO3" s="51"/>
      <c r="WKP3" s="51"/>
      <c r="WKQ3" s="51"/>
      <c r="WKR3" s="51"/>
      <c r="WKS3" s="51"/>
      <c r="WKT3" s="51"/>
      <c r="WKU3" s="51"/>
      <c r="WKV3" s="51"/>
      <c r="WKW3" s="51"/>
      <c r="WKX3" s="51"/>
      <c r="WKY3" s="51"/>
      <c r="WKZ3" s="51"/>
      <c r="WLA3" s="51"/>
      <c r="WLB3" s="51"/>
      <c r="WLC3" s="51"/>
      <c r="WLD3" s="51"/>
      <c r="WLE3" s="51"/>
      <c r="WLF3" s="51"/>
      <c r="WLG3" s="51"/>
      <c r="WLH3" s="51"/>
      <c r="WLI3" s="51"/>
      <c r="WLJ3" s="51"/>
      <c r="WLK3" s="51"/>
      <c r="WLL3" s="51"/>
      <c r="WLM3" s="51"/>
      <c r="WLN3" s="51"/>
      <c r="WLO3" s="51"/>
      <c r="WLP3" s="51"/>
      <c r="WLQ3" s="51"/>
      <c r="WLR3" s="51"/>
      <c r="WLS3" s="51"/>
      <c r="WLT3" s="51"/>
      <c r="WLU3" s="51"/>
      <c r="WLV3" s="51"/>
      <c r="WLW3" s="51"/>
      <c r="WLX3" s="51"/>
      <c r="WLY3" s="51"/>
      <c r="WLZ3" s="51"/>
      <c r="WMA3" s="51"/>
      <c r="WMB3" s="51"/>
      <c r="WMC3" s="51"/>
      <c r="WMD3" s="51"/>
      <c r="WME3" s="51"/>
      <c r="WMF3" s="51"/>
      <c r="WMG3" s="51"/>
      <c r="WMH3" s="51"/>
      <c r="WMI3" s="51"/>
      <c r="WMJ3" s="51"/>
      <c r="WMK3" s="51"/>
      <c r="WML3" s="51"/>
      <c r="WMM3" s="51"/>
      <c r="WMN3" s="51"/>
      <c r="WMO3" s="51"/>
      <c r="WMP3" s="51"/>
      <c r="WMQ3" s="51"/>
      <c r="WMR3" s="51"/>
      <c r="WMS3" s="51"/>
      <c r="WMT3" s="51"/>
      <c r="WMU3" s="51"/>
      <c r="WMV3" s="51"/>
      <c r="WMW3" s="51"/>
      <c r="WMX3" s="51"/>
      <c r="WMY3" s="51"/>
      <c r="WMZ3" s="51"/>
      <c r="WNA3" s="51"/>
      <c r="WNB3" s="51"/>
      <c r="WNC3" s="51"/>
      <c r="WND3" s="51"/>
      <c r="WNE3" s="51"/>
      <c r="WNF3" s="51"/>
      <c r="WNG3" s="51"/>
      <c r="WNH3" s="51"/>
      <c r="WNI3" s="51"/>
      <c r="WNJ3" s="51"/>
      <c r="WNK3" s="51"/>
      <c r="WNL3" s="51"/>
      <c r="WNM3" s="51"/>
      <c r="WNN3" s="51"/>
      <c r="WNO3" s="51"/>
      <c r="WNP3" s="51"/>
      <c r="WNQ3" s="51"/>
      <c r="WNR3" s="51"/>
      <c r="WNS3" s="51"/>
      <c r="WNT3" s="51"/>
      <c r="WNU3" s="51"/>
      <c r="WNV3" s="51"/>
      <c r="WNW3" s="51"/>
      <c r="WNX3" s="51"/>
      <c r="WNY3" s="51"/>
      <c r="WNZ3" s="51"/>
      <c r="WOA3" s="51"/>
      <c r="WOB3" s="51"/>
      <c r="WOC3" s="51"/>
      <c r="WOD3" s="51"/>
      <c r="WOE3" s="51"/>
      <c r="WOF3" s="51"/>
      <c r="WOG3" s="51"/>
      <c r="WOH3" s="51"/>
      <c r="WOI3" s="51"/>
      <c r="WOJ3" s="51"/>
      <c r="WOK3" s="51"/>
      <c r="WOL3" s="51"/>
      <c r="WOM3" s="51"/>
      <c r="WON3" s="51"/>
      <c r="WOO3" s="51"/>
      <c r="WOP3" s="51"/>
      <c r="WOQ3" s="51"/>
      <c r="WOR3" s="51"/>
      <c r="WOS3" s="51"/>
      <c r="WOT3" s="51"/>
      <c r="WOU3" s="51"/>
      <c r="WOV3" s="51"/>
      <c r="WOW3" s="51"/>
      <c r="WOX3" s="51"/>
      <c r="WOY3" s="51"/>
      <c r="WOZ3" s="51"/>
      <c r="WPA3" s="51"/>
      <c r="WPB3" s="51"/>
      <c r="WPC3" s="51"/>
      <c r="WPD3" s="51"/>
      <c r="WPE3" s="51"/>
      <c r="WPF3" s="51"/>
      <c r="WPG3" s="51"/>
      <c r="WPH3" s="51"/>
      <c r="WPI3" s="51"/>
      <c r="WPJ3" s="51"/>
      <c r="WPK3" s="51"/>
      <c r="WPL3" s="51"/>
      <c r="WPM3" s="51"/>
      <c r="WPN3" s="51"/>
      <c r="WPO3" s="51"/>
      <c r="WPP3" s="51"/>
      <c r="WPQ3" s="51"/>
      <c r="WPR3" s="51"/>
      <c r="WPS3" s="51"/>
      <c r="WPT3" s="51"/>
      <c r="WPU3" s="51"/>
      <c r="WPV3" s="51"/>
      <c r="WPW3" s="51"/>
      <c r="WPX3" s="51"/>
      <c r="WPY3" s="51"/>
      <c r="WPZ3" s="51"/>
      <c r="WQA3" s="51"/>
      <c r="WQB3" s="51"/>
      <c r="WQC3" s="51"/>
      <c r="WQD3" s="51"/>
      <c r="WQE3" s="51"/>
      <c r="WQF3" s="51"/>
      <c r="WQG3" s="51"/>
      <c r="WQH3" s="51"/>
      <c r="WQI3" s="51"/>
      <c r="WQJ3" s="51"/>
      <c r="WQK3" s="51"/>
      <c r="WQL3" s="51"/>
      <c r="WQM3" s="51"/>
      <c r="WQN3" s="51"/>
      <c r="WQO3" s="51"/>
      <c r="WQP3" s="51"/>
      <c r="WQQ3" s="51"/>
      <c r="WQR3" s="51"/>
      <c r="WQS3" s="51"/>
      <c r="WQT3" s="51"/>
      <c r="WQU3" s="51"/>
      <c r="WQV3" s="51"/>
      <c r="WQW3" s="51"/>
      <c r="WQX3" s="51"/>
      <c r="WQY3" s="51"/>
      <c r="WQZ3" s="51"/>
      <c r="WRA3" s="51"/>
      <c r="WRB3" s="51"/>
      <c r="WRC3" s="51"/>
      <c r="WRD3" s="51"/>
      <c r="WRE3" s="51"/>
      <c r="WRF3" s="51"/>
      <c r="WRG3" s="51"/>
      <c r="WRH3" s="51"/>
      <c r="WRI3" s="51"/>
      <c r="WRJ3" s="51"/>
      <c r="WRK3" s="51"/>
      <c r="WRL3" s="51"/>
      <c r="WRM3" s="51"/>
      <c r="WRN3" s="51"/>
      <c r="WRO3" s="51"/>
      <c r="WRP3" s="51"/>
      <c r="WRQ3" s="51"/>
      <c r="WRR3" s="51"/>
      <c r="WRS3" s="51"/>
      <c r="WRT3" s="51"/>
      <c r="WRU3" s="51"/>
      <c r="WRV3" s="51"/>
      <c r="WRW3" s="51"/>
      <c r="WRX3" s="51"/>
      <c r="WRY3" s="51"/>
      <c r="WRZ3" s="51"/>
      <c r="WSA3" s="51"/>
      <c r="WSB3" s="51"/>
      <c r="WSC3" s="51"/>
      <c r="WSD3" s="51"/>
      <c r="WSE3" s="51"/>
      <c r="WSF3" s="51"/>
      <c r="WSG3" s="51"/>
      <c r="WSH3" s="51"/>
      <c r="WSI3" s="51"/>
      <c r="WSJ3" s="51"/>
      <c r="WSK3" s="51"/>
      <c r="WSL3" s="51"/>
      <c r="WSM3" s="51"/>
      <c r="WSN3" s="51"/>
      <c r="WSO3" s="51"/>
      <c r="WSP3" s="51"/>
      <c r="WSQ3" s="51"/>
      <c r="WSR3" s="51"/>
      <c r="WSS3" s="51"/>
      <c r="WST3" s="51"/>
      <c r="WSU3" s="51"/>
      <c r="WSV3" s="51"/>
      <c r="WSW3" s="51"/>
      <c r="WSX3" s="51"/>
      <c r="WSY3" s="51"/>
      <c r="WSZ3" s="51"/>
      <c r="WTA3" s="51"/>
      <c r="WTB3" s="51"/>
      <c r="WTC3" s="51"/>
      <c r="WTD3" s="51"/>
      <c r="WTE3" s="51"/>
      <c r="WTF3" s="51"/>
      <c r="WTG3" s="51"/>
      <c r="WTH3" s="51"/>
      <c r="WTI3" s="51"/>
      <c r="WTJ3" s="51"/>
      <c r="WTK3" s="51"/>
      <c r="WTL3" s="51"/>
      <c r="WTM3" s="51"/>
      <c r="WTN3" s="51"/>
      <c r="WTO3" s="51"/>
      <c r="WTP3" s="51"/>
      <c r="WTQ3" s="51"/>
      <c r="WTR3" s="51"/>
      <c r="WTS3" s="51"/>
      <c r="WTT3" s="51"/>
      <c r="WTU3" s="51"/>
      <c r="WTV3" s="51"/>
      <c r="WTW3" s="51"/>
      <c r="WTX3" s="51"/>
      <c r="WTY3" s="51"/>
      <c r="WTZ3" s="51"/>
      <c r="WUA3" s="51"/>
      <c r="WUB3" s="51"/>
      <c r="WUC3" s="51"/>
      <c r="WUD3" s="51"/>
      <c r="WUE3" s="51"/>
      <c r="WUF3" s="51"/>
      <c r="WUG3" s="51"/>
      <c r="WUH3" s="51"/>
      <c r="WUI3" s="51"/>
      <c r="WUJ3" s="51"/>
      <c r="WUK3" s="51"/>
      <c r="WUL3" s="51"/>
      <c r="WUM3" s="51"/>
      <c r="WUN3" s="51"/>
      <c r="WUO3" s="51"/>
      <c r="WUP3" s="51"/>
      <c r="WUQ3" s="51"/>
      <c r="WUR3" s="51"/>
      <c r="WUS3" s="51"/>
      <c r="WUT3" s="51"/>
      <c r="WUU3" s="51"/>
      <c r="WUV3" s="51"/>
      <c r="WUW3" s="51"/>
      <c r="WUX3" s="51"/>
      <c r="WUY3" s="51"/>
      <c r="WUZ3" s="51"/>
      <c r="WVA3" s="51"/>
      <c r="WVB3" s="51"/>
      <c r="WVC3" s="51"/>
      <c r="WVD3" s="51"/>
      <c r="WVE3" s="51"/>
      <c r="WVF3" s="51"/>
      <c r="WVG3" s="51"/>
      <c r="WVH3" s="51"/>
      <c r="WVI3" s="51"/>
      <c r="WVJ3" s="51"/>
      <c r="WVK3" s="51"/>
      <c r="WVL3" s="51"/>
      <c r="WVM3" s="51"/>
      <c r="WVN3" s="51"/>
      <c r="WVO3" s="51"/>
      <c r="WVP3" s="51"/>
      <c r="WVQ3" s="51"/>
      <c r="WVR3" s="51"/>
      <c r="WVS3" s="51"/>
      <c r="WVT3" s="51"/>
      <c r="WVU3" s="51"/>
      <c r="WVV3" s="51"/>
      <c r="WVW3" s="51"/>
      <c r="WVX3" s="51"/>
      <c r="WVY3" s="51"/>
      <c r="WVZ3" s="51"/>
      <c r="WWA3" s="51"/>
      <c r="WWB3" s="51"/>
      <c r="WWC3" s="51"/>
      <c r="WWD3" s="51"/>
      <c r="WWE3" s="51"/>
      <c r="WWF3" s="51"/>
      <c r="WWG3" s="51"/>
      <c r="WWH3" s="51"/>
      <c r="WWI3" s="51"/>
      <c r="WWJ3" s="51"/>
      <c r="WWK3" s="51"/>
      <c r="WWL3" s="51"/>
      <c r="WWM3" s="51"/>
      <c r="WWN3" s="51"/>
      <c r="WWO3" s="51"/>
      <c r="WWP3" s="51"/>
      <c r="WWQ3" s="51"/>
      <c r="WWR3" s="51"/>
      <c r="WWS3" s="51"/>
      <c r="WWT3" s="51"/>
      <c r="WWU3" s="51"/>
      <c r="WWV3" s="51"/>
      <c r="WWW3" s="51"/>
      <c r="WWX3" s="51"/>
      <c r="WWY3" s="51"/>
      <c r="WWZ3" s="51"/>
      <c r="WXA3" s="51"/>
      <c r="WXB3" s="51"/>
      <c r="WXC3" s="51"/>
      <c r="WXD3" s="51"/>
      <c r="WXE3" s="51"/>
      <c r="WXF3" s="51"/>
      <c r="WXG3" s="51"/>
      <c r="WXH3" s="51"/>
      <c r="WXI3" s="51"/>
      <c r="WXJ3" s="51"/>
      <c r="WXK3" s="51"/>
      <c r="WXL3" s="51"/>
      <c r="WXM3" s="51"/>
      <c r="WXN3" s="51"/>
      <c r="WXO3" s="51"/>
      <c r="WXP3" s="51"/>
      <c r="WXQ3" s="51"/>
      <c r="WXR3" s="51"/>
      <c r="WXS3" s="51"/>
      <c r="WXT3" s="51"/>
      <c r="WXU3" s="51"/>
      <c r="WXV3" s="51"/>
      <c r="WXW3" s="51"/>
      <c r="WXX3" s="51"/>
      <c r="WXY3" s="51"/>
      <c r="WXZ3" s="51"/>
      <c r="WYA3" s="51"/>
      <c r="WYB3" s="51"/>
      <c r="WYC3" s="51"/>
      <c r="WYD3" s="51"/>
      <c r="WYE3" s="51"/>
      <c r="WYF3" s="51"/>
      <c r="WYG3" s="51"/>
      <c r="WYH3" s="51"/>
      <c r="WYI3" s="51"/>
      <c r="WYJ3" s="51"/>
      <c r="WYK3" s="51"/>
      <c r="WYL3" s="51"/>
      <c r="WYM3" s="51"/>
      <c r="WYN3" s="51"/>
      <c r="WYO3" s="51"/>
      <c r="WYP3" s="51"/>
      <c r="WYQ3" s="51"/>
      <c r="WYR3" s="51"/>
      <c r="WYS3" s="51"/>
      <c r="WYT3" s="51"/>
      <c r="WYU3" s="51"/>
      <c r="WYV3" s="51"/>
      <c r="WYW3" s="51"/>
      <c r="WYX3" s="51"/>
      <c r="WYY3" s="51"/>
      <c r="WYZ3" s="51"/>
      <c r="WZA3" s="51"/>
      <c r="WZB3" s="51"/>
      <c r="WZC3" s="51"/>
      <c r="WZD3" s="51"/>
      <c r="WZE3" s="51"/>
      <c r="WZF3" s="51"/>
      <c r="WZG3" s="51"/>
      <c r="WZH3" s="51"/>
      <c r="WZI3" s="51"/>
      <c r="WZJ3" s="51"/>
      <c r="WZK3" s="51"/>
      <c r="WZL3" s="51"/>
      <c r="WZM3" s="51"/>
      <c r="WZN3" s="51"/>
      <c r="WZO3" s="51"/>
      <c r="WZP3" s="51"/>
      <c r="WZQ3" s="51"/>
      <c r="WZR3" s="51"/>
      <c r="WZS3" s="51"/>
      <c r="WZT3" s="51"/>
      <c r="WZU3" s="51"/>
      <c r="WZV3" s="51"/>
      <c r="WZW3" s="51"/>
      <c r="WZX3" s="51"/>
      <c r="WZY3" s="51"/>
      <c r="WZZ3" s="51"/>
      <c r="XAA3" s="51"/>
      <c r="XAB3" s="51"/>
      <c r="XAC3" s="51"/>
      <c r="XAD3" s="51"/>
      <c r="XAE3" s="51"/>
      <c r="XAF3" s="51"/>
      <c r="XAG3" s="51"/>
      <c r="XAH3" s="51"/>
      <c r="XAI3" s="51"/>
      <c r="XAJ3" s="51"/>
      <c r="XAK3" s="51"/>
      <c r="XAL3" s="51"/>
      <c r="XAM3" s="51"/>
      <c r="XAN3" s="51"/>
      <c r="XAO3" s="51"/>
      <c r="XAP3" s="51"/>
      <c r="XAQ3" s="51"/>
      <c r="XAR3" s="51"/>
      <c r="XAS3" s="51"/>
      <c r="XAT3" s="51"/>
      <c r="XAU3" s="51"/>
      <c r="XAV3" s="51"/>
      <c r="XAW3" s="51"/>
      <c r="XAX3" s="51"/>
      <c r="XAY3" s="51"/>
      <c r="XAZ3" s="51"/>
      <c r="XBA3" s="51"/>
      <c r="XBB3" s="51"/>
      <c r="XBC3" s="51"/>
      <c r="XBD3" s="51"/>
      <c r="XBE3" s="51"/>
      <c r="XBF3" s="51"/>
      <c r="XBG3" s="51"/>
      <c r="XBH3" s="51"/>
      <c r="XBI3" s="51"/>
      <c r="XBJ3" s="51"/>
      <c r="XBK3" s="51"/>
      <c r="XBL3" s="51"/>
      <c r="XBM3" s="51"/>
      <c r="XBN3" s="51"/>
      <c r="XBO3" s="51"/>
      <c r="XBP3" s="51"/>
      <c r="XBQ3" s="51"/>
      <c r="XBR3" s="51"/>
      <c r="XBS3" s="51"/>
      <c r="XBT3" s="51"/>
      <c r="XBU3" s="51"/>
      <c r="XBV3" s="51"/>
      <c r="XBW3" s="51"/>
      <c r="XBX3" s="51"/>
      <c r="XBY3" s="51"/>
      <c r="XBZ3" s="51"/>
      <c r="XCA3" s="51"/>
      <c r="XCB3" s="51"/>
      <c r="XCC3" s="51"/>
      <c r="XCD3" s="51"/>
      <c r="XCE3" s="51"/>
      <c r="XCF3" s="51"/>
      <c r="XCG3" s="51"/>
      <c r="XCH3" s="51"/>
      <c r="XCI3" s="51"/>
      <c r="XCJ3" s="51"/>
      <c r="XCK3" s="51"/>
      <c r="XCL3" s="51"/>
      <c r="XCM3" s="51"/>
      <c r="XCN3" s="51"/>
      <c r="XCO3" s="51"/>
      <c r="XCP3" s="51"/>
      <c r="XCQ3" s="51"/>
      <c r="XCR3" s="51"/>
      <c r="XCS3" s="51"/>
      <c r="XCT3" s="51"/>
      <c r="XCU3" s="51"/>
      <c r="XCV3" s="51"/>
      <c r="XCW3" s="51"/>
      <c r="XCX3" s="51"/>
      <c r="XCY3" s="51"/>
      <c r="XCZ3" s="51"/>
      <c r="XDA3" s="51"/>
      <c r="XDB3" s="51"/>
      <c r="XDC3" s="51"/>
      <c r="XDD3" s="51"/>
      <c r="XDE3" s="51"/>
      <c r="XDF3" s="51"/>
      <c r="XDG3" s="51"/>
      <c r="XDH3" s="51"/>
      <c r="XDI3" s="51"/>
      <c r="XDJ3" s="51"/>
      <c r="XDK3" s="51"/>
      <c r="XDL3" s="51"/>
      <c r="XDM3" s="51"/>
      <c r="XDN3" s="51"/>
      <c r="XDO3" s="51"/>
      <c r="XDP3" s="51"/>
      <c r="XDQ3" s="51"/>
      <c r="XDR3" s="51"/>
      <c r="XDS3" s="51"/>
      <c r="XDT3" s="51"/>
      <c r="XDU3" s="51"/>
      <c r="XDV3" s="51"/>
      <c r="XDW3" s="51"/>
      <c r="XDX3" s="51"/>
      <c r="XDY3" s="51"/>
      <c r="XDZ3" s="51"/>
      <c r="XEA3" s="51"/>
      <c r="XEB3" s="51"/>
      <c r="XEC3" s="51"/>
      <c r="XED3" s="51"/>
      <c r="XEE3" s="51"/>
      <c r="XEF3" s="51"/>
      <c r="XEG3" s="51"/>
      <c r="XEH3" s="51"/>
      <c r="XEI3" s="51"/>
      <c r="XEJ3" s="51"/>
      <c r="XEK3" s="51"/>
      <c r="XEL3" s="51"/>
      <c r="XEM3" s="51"/>
      <c r="XEN3" s="51"/>
      <c r="XEO3" s="51"/>
      <c r="XEP3" s="51"/>
      <c r="XEQ3" s="51"/>
      <c r="XER3" s="51"/>
      <c r="XES3" s="51"/>
      <c r="XET3" s="51"/>
      <c r="XEU3" s="51"/>
      <c r="XEV3" s="51"/>
      <c r="XEW3" s="51"/>
      <c r="XEX3" s="51"/>
      <c r="XEY3" s="51"/>
      <c r="XEZ3" s="117"/>
    </row>
    <row r="4" s="106" customFormat="1" ht="30" customHeight="1" spans="1:5 16380:16380">
      <c r="A4" s="118" t="s">
        <v>176</v>
      </c>
      <c r="B4" s="119">
        <f>B5+B20+B22+B23+B24</f>
        <v>53413</v>
      </c>
      <c r="C4" s="120">
        <f>C5+C20+C22+C23+C24</f>
        <v>0</v>
      </c>
      <c r="E4" s="121"/>
    </row>
    <row r="5" s="106" customFormat="1" ht="30" customHeight="1" spans="1:5 16380:16380">
      <c r="A5" s="122" t="s">
        <v>177</v>
      </c>
      <c r="B5" s="119">
        <f>B6+B7+B12+B14+B15+B18+B19</f>
        <v>14055</v>
      </c>
      <c r="C5" s="123"/>
      <c r="E5" s="124"/>
    </row>
    <row r="6" s="51" customFormat="1" ht="30" customHeight="1" spans="1:5 16380:16380">
      <c r="A6" s="125" t="s">
        <v>86</v>
      </c>
      <c r="B6" s="126"/>
      <c r="C6" s="123"/>
      <c r="E6" s="116"/>
    </row>
    <row r="7" s="51" customFormat="1" ht="30" customHeight="1" spans="1:5 16380:16380">
      <c r="A7" s="125" t="s">
        <v>88</v>
      </c>
      <c r="B7" s="119">
        <f>SUM(B8:B11)</f>
        <v>2300</v>
      </c>
      <c r="C7" s="123"/>
      <c r="E7" s="116"/>
    </row>
    <row r="8" s="51" customFormat="1" ht="30" customHeight="1" spans="1:5 16380:16380">
      <c r="A8" s="127" t="s">
        <v>178</v>
      </c>
      <c r="B8" s="126">
        <v>1500</v>
      </c>
      <c r="C8" s="123"/>
      <c r="E8" s="116"/>
    </row>
    <row r="9" s="51" customFormat="1" ht="30" customHeight="1" spans="1:5 16380:16380">
      <c r="A9" s="127" t="s">
        <v>179</v>
      </c>
      <c r="B9" s="126">
        <v>600</v>
      </c>
      <c r="C9" s="123"/>
      <c r="E9" s="116"/>
    </row>
    <row r="10" s="51" customFormat="1" ht="30" customHeight="1" spans="1:5 16380:16380">
      <c r="A10" s="127" t="s">
        <v>180</v>
      </c>
      <c r="B10" s="128">
        <v>200</v>
      </c>
      <c r="C10" s="123"/>
      <c r="E10" s="116"/>
    </row>
    <row r="11" s="51" customFormat="1" ht="30" customHeight="1" spans="1:5 16380:16380">
      <c r="A11" s="127" t="s">
        <v>181</v>
      </c>
      <c r="B11" s="128"/>
      <c r="C11" s="123"/>
      <c r="E11" s="116"/>
    </row>
    <row r="12" s="51" customFormat="1" ht="30" customHeight="1" spans="1:5 16380:16380">
      <c r="A12" s="125" t="s">
        <v>90</v>
      </c>
      <c r="B12" s="128"/>
      <c r="C12" s="123"/>
      <c r="E12" s="116"/>
    </row>
    <row r="13" s="51" customFormat="1" ht="30" customHeight="1" spans="1:5 16380:16380">
      <c r="A13" s="129" t="s">
        <v>183</v>
      </c>
      <c r="B13" s="128"/>
      <c r="C13" s="123"/>
      <c r="E13" s="116"/>
    </row>
    <row r="14" s="51" customFormat="1" ht="30" customHeight="1" spans="1:5 16380:16380">
      <c r="A14" s="125" t="s">
        <v>185</v>
      </c>
      <c r="B14" s="128"/>
      <c r="C14" s="123"/>
      <c r="E14" s="116"/>
    </row>
    <row r="15" s="51" customFormat="1" ht="30" customHeight="1" spans="1:5 16380:16380">
      <c r="A15" s="125" t="s">
        <v>110</v>
      </c>
      <c r="B15" s="128"/>
      <c r="C15" s="123"/>
      <c r="E15" s="116"/>
    </row>
    <row r="16" s="51" customFormat="1" ht="30" customHeight="1" spans="1:5 16380:16380">
      <c r="A16" s="129" t="s">
        <v>186</v>
      </c>
      <c r="B16" s="128"/>
      <c r="C16" s="123"/>
      <c r="E16" s="116"/>
    </row>
    <row r="17" s="51" customFormat="1" ht="30" customHeight="1" spans="1:1024 1025:16383">
      <c r="A17" s="129" t="s">
        <v>187</v>
      </c>
      <c r="B17" s="128"/>
      <c r="C17" s="123"/>
      <c r="E17" s="116"/>
    </row>
    <row r="18" s="14" customFormat="1" ht="30" customHeight="1" spans="1:1024 1025:16383">
      <c r="A18" s="125" t="s">
        <v>114</v>
      </c>
      <c r="B18" s="119">
        <v>11750</v>
      </c>
      <c r="C18" s="123"/>
      <c r="D18" s="106"/>
      <c r="E18" s="121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  <c r="CW18" s="106"/>
      <c r="CX18" s="106"/>
      <c r="CY18" s="106"/>
      <c r="CZ18" s="106"/>
      <c r="DA18" s="106"/>
      <c r="DB18" s="106"/>
      <c r="DC18" s="106"/>
      <c r="DD18" s="106"/>
      <c r="DE18" s="106"/>
      <c r="DF18" s="106"/>
      <c r="DG18" s="106"/>
      <c r="DH18" s="106"/>
      <c r="DI18" s="106"/>
      <c r="DJ18" s="106"/>
      <c r="DK18" s="106"/>
      <c r="DL18" s="106"/>
      <c r="DM18" s="106"/>
      <c r="DN18" s="106"/>
      <c r="DO18" s="106"/>
      <c r="DP18" s="106"/>
      <c r="DQ18" s="106"/>
      <c r="DR18" s="106"/>
      <c r="DS18" s="106"/>
      <c r="DT18" s="106"/>
      <c r="DU18" s="106"/>
      <c r="DV18" s="106"/>
      <c r="DW18" s="106"/>
      <c r="DX18" s="106"/>
      <c r="DY18" s="106"/>
      <c r="DZ18" s="106"/>
      <c r="EA18" s="106"/>
      <c r="EB18" s="106"/>
      <c r="EC18" s="106"/>
      <c r="ED18" s="106"/>
      <c r="EE18" s="106"/>
      <c r="EF18" s="106"/>
      <c r="EG18" s="106"/>
      <c r="EH18" s="106"/>
      <c r="EI18" s="106"/>
      <c r="EJ18" s="106"/>
      <c r="EK18" s="106"/>
      <c r="EL18" s="106"/>
      <c r="EM18" s="106"/>
      <c r="EN18" s="106"/>
      <c r="EO18" s="106"/>
      <c r="EP18" s="106"/>
      <c r="EQ18" s="106"/>
      <c r="ER18" s="106"/>
      <c r="ES18" s="106"/>
      <c r="ET18" s="106"/>
      <c r="EU18" s="106"/>
      <c r="EV18" s="106"/>
      <c r="EW18" s="106"/>
      <c r="EX18" s="106"/>
      <c r="EY18" s="106"/>
      <c r="EZ18" s="106"/>
      <c r="FA18" s="106"/>
      <c r="FB18" s="106"/>
      <c r="FC18" s="106"/>
      <c r="FD18" s="106"/>
      <c r="FE18" s="106"/>
      <c r="FF18" s="106"/>
      <c r="FG18" s="106"/>
      <c r="FH18" s="106"/>
      <c r="FI18" s="106"/>
      <c r="FJ18" s="106"/>
      <c r="FK18" s="106"/>
      <c r="FL18" s="106"/>
      <c r="FM18" s="106"/>
      <c r="FN18" s="106"/>
      <c r="FO18" s="106"/>
      <c r="FP18" s="106"/>
      <c r="FQ18" s="106"/>
      <c r="FR18" s="106"/>
      <c r="FS18" s="106"/>
      <c r="FT18" s="106"/>
      <c r="FU18" s="106"/>
      <c r="FV18" s="106"/>
      <c r="FW18" s="106"/>
      <c r="FX18" s="106"/>
      <c r="FY18" s="106"/>
      <c r="FZ18" s="106"/>
      <c r="GA18" s="106"/>
      <c r="GB18" s="106"/>
      <c r="GC18" s="106"/>
      <c r="GD18" s="106"/>
      <c r="GE18" s="106"/>
      <c r="GF18" s="106"/>
      <c r="GG18" s="106"/>
      <c r="GH18" s="106"/>
      <c r="GI18" s="106"/>
      <c r="GJ18" s="106"/>
      <c r="GK18" s="106"/>
      <c r="GL18" s="106"/>
      <c r="GM18" s="106"/>
      <c r="GN18" s="106"/>
      <c r="GO18" s="106"/>
      <c r="GP18" s="106"/>
      <c r="GQ18" s="106"/>
      <c r="GR18" s="106"/>
      <c r="GS18" s="106"/>
      <c r="GT18" s="106"/>
      <c r="GU18" s="106"/>
      <c r="GV18" s="106"/>
      <c r="GW18" s="106"/>
      <c r="GX18" s="106"/>
      <c r="GY18" s="106"/>
      <c r="GZ18" s="106"/>
      <c r="HA18" s="106"/>
      <c r="HB18" s="106"/>
      <c r="HC18" s="106"/>
      <c r="HD18" s="106"/>
      <c r="HE18" s="106"/>
      <c r="HF18" s="106"/>
      <c r="HG18" s="106"/>
      <c r="HH18" s="106"/>
      <c r="HI18" s="106"/>
      <c r="HJ18" s="106"/>
      <c r="HK18" s="106"/>
      <c r="HL18" s="106"/>
      <c r="HM18" s="106"/>
      <c r="HN18" s="106"/>
      <c r="HO18" s="106"/>
      <c r="HP18" s="106"/>
      <c r="HQ18" s="106"/>
      <c r="HR18" s="106"/>
      <c r="HS18" s="106"/>
      <c r="HT18" s="106"/>
      <c r="HU18" s="106"/>
      <c r="HV18" s="106"/>
      <c r="HW18" s="106"/>
      <c r="HX18" s="106"/>
      <c r="HY18" s="106"/>
      <c r="HZ18" s="106"/>
      <c r="IA18" s="106"/>
      <c r="IB18" s="106"/>
      <c r="IC18" s="106"/>
      <c r="ID18" s="106"/>
      <c r="IE18" s="106"/>
      <c r="IF18" s="106"/>
      <c r="IG18" s="106"/>
      <c r="IH18" s="106"/>
      <c r="II18" s="106"/>
      <c r="IJ18" s="106"/>
      <c r="IK18" s="106"/>
      <c r="IL18" s="106"/>
      <c r="IM18" s="106"/>
      <c r="IN18" s="106"/>
      <c r="IO18" s="106"/>
      <c r="IP18" s="106"/>
      <c r="IQ18" s="106"/>
      <c r="IR18" s="106"/>
      <c r="IS18" s="106"/>
      <c r="IT18" s="106"/>
      <c r="IU18" s="106"/>
      <c r="IV18" s="106"/>
      <c r="IW18" s="106"/>
      <c r="IX18" s="106"/>
      <c r="IY18" s="106"/>
      <c r="IZ18" s="106"/>
      <c r="JA18" s="106"/>
      <c r="JB18" s="106"/>
      <c r="JC18" s="106"/>
      <c r="JD18" s="106"/>
      <c r="JE18" s="106"/>
      <c r="JF18" s="106"/>
      <c r="JG18" s="106"/>
      <c r="JH18" s="106"/>
      <c r="JI18" s="106"/>
      <c r="JJ18" s="106"/>
      <c r="JK18" s="106"/>
      <c r="JL18" s="106"/>
      <c r="JM18" s="106"/>
      <c r="JN18" s="106"/>
      <c r="JO18" s="106"/>
      <c r="JP18" s="106"/>
      <c r="JQ18" s="106"/>
      <c r="JR18" s="106"/>
      <c r="JS18" s="106"/>
      <c r="JT18" s="106"/>
      <c r="JU18" s="106"/>
      <c r="JV18" s="106"/>
      <c r="JW18" s="106"/>
      <c r="JX18" s="106"/>
      <c r="JY18" s="106"/>
      <c r="JZ18" s="106"/>
      <c r="KA18" s="106"/>
      <c r="KB18" s="106"/>
      <c r="KC18" s="106"/>
      <c r="KD18" s="106"/>
      <c r="KE18" s="106"/>
      <c r="KF18" s="106"/>
      <c r="KG18" s="106"/>
      <c r="KH18" s="106"/>
      <c r="KI18" s="106"/>
      <c r="KJ18" s="106"/>
      <c r="KK18" s="106"/>
      <c r="KL18" s="106"/>
      <c r="KM18" s="106"/>
      <c r="KN18" s="106"/>
      <c r="KO18" s="106"/>
      <c r="KP18" s="106"/>
      <c r="KQ18" s="106"/>
      <c r="KR18" s="106"/>
      <c r="KS18" s="106"/>
      <c r="KT18" s="106"/>
      <c r="KU18" s="106"/>
      <c r="KV18" s="106"/>
      <c r="KW18" s="106"/>
      <c r="KX18" s="106"/>
      <c r="KY18" s="106"/>
      <c r="KZ18" s="106"/>
      <c r="LA18" s="106"/>
      <c r="LB18" s="106"/>
      <c r="LC18" s="106"/>
      <c r="LD18" s="106"/>
      <c r="LE18" s="106"/>
      <c r="LF18" s="106"/>
      <c r="LG18" s="106"/>
      <c r="LH18" s="106"/>
      <c r="LI18" s="106"/>
      <c r="LJ18" s="106"/>
      <c r="LK18" s="106"/>
      <c r="LL18" s="106"/>
      <c r="LM18" s="106"/>
      <c r="LN18" s="106"/>
      <c r="LO18" s="106"/>
      <c r="LP18" s="106"/>
      <c r="LQ18" s="106"/>
      <c r="LR18" s="106"/>
      <c r="LS18" s="106"/>
      <c r="LT18" s="106"/>
      <c r="LU18" s="106"/>
      <c r="LV18" s="106"/>
      <c r="LW18" s="106"/>
      <c r="LX18" s="106"/>
      <c r="LY18" s="106"/>
      <c r="LZ18" s="106"/>
      <c r="MA18" s="106"/>
      <c r="MB18" s="106"/>
      <c r="MC18" s="106"/>
      <c r="MD18" s="106"/>
      <c r="ME18" s="106"/>
      <c r="MF18" s="106"/>
      <c r="MG18" s="106"/>
      <c r="MH18" s="106"/>
      <c r="MI18" s="106"/>
      <c r="MJ18" s="106"/>
      <c r="MK18" s="106"/>
      <c r="ML18" s="106"/>
      <c r="MM18" s="106"/>
      <c r="MN18" s="106"/>
      <c r="MO18" s="106"/>
      <c r="MP18" s="106"/>
      <c r="MQ18" s="106"/>
      <c r="MR18" s="106"/>
      <c r="MS18" s="106"/>
      <c r="MT18" s="106"/>
      <c r="MU18" s="106"/>
      <c r="MV18" s="106"/>
      <c r="MW18" s="106"/>
      <c r="MX18" s="106"/>
      <c r="MY18" s="106"/>
      <c r="MZ18" s="106"/>
      <c r="NA18" s="106"/>
      <c r="NB18" s="106"/>
      <c r="NC18" s="106"/>
      <c r="ND18" s="106"/>
      <c r="NE18" s="106"/>
      <c r="NF18" s="106"/>
      <c r="NG18" s="106"/>
      <c r="NH18" s="106"/>
      <c r="NI18" s="106"/>
      <c r="NJ18" s="106"/>
      <c r="NK18" s="106"/>
      <c r="NL18" s="106"/>
      <c r="NM18" s="106"/>
      <c r="NN18" s="106"/>
      <c r="NO18" s="106"/>
      <c r="NP18" s="106"/>
      <c r="NQ18" s="106"/>
      <c r="NR18" s="106"/>
      <c r="NS18" s="106"/>
      <c r="NT18" s="106"/>
      <c r="NU18" s="106"/>
      <c r="NV18" s="106"/>
      <c r="NW18" s="106"/>
      <c r="NX18" s="106"/>
      <c r="NY18" s="106"/>
      <c r="NZ18" s="106"/>
      <c r="OA18" s="106"/>
      <c r="OB18" s="106"/>
      <c r="OC18" s="106"/>
      <c r="OD18" s="106"/>
      <c r="OE18" s="106"/>
      <c r="OF18" s="106"/>
      <c r="OG18" s="106"/>
      <c r="OH18" s="106"/>
      <c r="OI18" s="106"/>
      <c r="OJ18" s="106"/>
      <c r="OK18" s="106"/>
      <c r="OL18" s="106"/>
      <c r="OM18" s="106"/>
      <c r="ON18" s="106"/>
      <c r="OO18" s="106"/>
      <c r="OP18" s="106"/>
      <c r="OQ18" s="106"/>
      <c r="OR18" s="106"/>
      <c r="OS18" s="106"/>
      <c r="OT18" s="106"/>
      <c r="OU18" s="106"/>
      <c r="OV18" s="106"/>
      <c r="OW18" s="106"/>
      <c r="OX18" s="106"/>
      <c r="OY18" s="106"/>
      <c r="OZ18" s="106"/>
      <c r="PA18" s="106"/>
      <c r="PB18" s="106"/>
      <c r="PC18" s="106"/>
      <c r="PD18" s="106"/>
      <c r="PE18" s="106"/>
      <c r="PF18" s="106"/>
      <c r="PG18" s="106"/>
      <c r="PH18" s="106"/>
      <c r="PI18" s="106"/>
      <c r="PJ18" s="106"/>
      <c r="PK18" s="106"/>
      <c r="PL18" s="106"/>
      <c r="PM18" s="106"/>
      <c r="PN18" s="106"/>
      <c r="PO18" s="106"/>
      <c r="PP18" s="106"/>
      <c r="PQ18" s="106"/>
      <c r="PR18" s="106"/>
      <c r="PS18" s="106"/>
      <c r="PT18" s="106"/>
      <c r="PU18" s="106"/>
      <c r="PV18" s="106"/>
      <c r="PW18" s="106"/>
      <c r="PX18" s="106"/>
      <c r="PY18" s="106"/>
      <c r="PZ18" s="106"/>
      <c r="QA18" s="106"/>
      <c r="QB18" s="106"/>
      <c r="QC18" s="106"/>
      <c r="QD18" s="106"/>
      <c r="QE18" s="106"/>
      <c r="QF18" s="106"/>
      <c r="QG18" s="106"/>
      <c r="QH18" s="106"/>
      <c r="QI18" s="106"/>
      <c r="QJ18" s="106"/>
      <c r="QK18" s="106"/>
      <c r="QL18" s="106"/>
      <c r="QM18" s="106"/>
      <c r="QN18" s="106"/>
      <c r="QO18" s="106"/>
      <c r="QP18" s="106"/>
      <c r="QQ18" s="106"/>
      <c r="QR18" s="106"/>
      <c r="QS18" s="106"/>
      <c r="QT18" s="106"/>
      <c r="QU18" s="106"/>
      <c r="QV18" s="106"/>
      <c r="QW18" s="106"/>
      <c r="QX18" s="106"/>
      <c r="QY18" s="106"/>
      <c r="QZ18" s="106"/>
      <c r="RA18" s="106"/>
      <c r="RB18" s="106"/>
      <c r="RC18" s="106"/>
      <c r="RD18" s="106"/>
      <c r="RE18" s="106"/>
      <c r="RF18" s="106"/>
      <c r="RG18" s="106"/>
      <c r="RH18" s="106"/>
      <c r="RI18" s="106"/>
      <c r="RJ18" s="106"/>
      <c r="RK18" s="106"/>
      <c r="RL18" s="106"/>
      <c r="RM18" s="106"/>
      <c r="RN18" s="106"/>
      <c r="RO18" s="106"/>
      <c r="RP18" s="106"/>
      <c r="RQ18" s="106"/>
      <c r="RR18" s="106"/>
      <c r="RS18" s="106"/>
      <c r="RT18" s="106"/>
      <c r="RU18" s="106"/>
      <c r="RV18" s="106"/>
      <c r="RW18" s="106"/>
      <c r="RX18" s="106"/>
      <c r="RY18" s="106"/>
      <c r="RZ18" s="106"/>
      <c r="SA18" s="106"/>
      <c r="SB18" s="106"/>
      <c r="SC18" s="106"/>
      <c r="SD18" s="106"/>
      <c r="SE18" s="106"/>
      <c r="SF18" s="106"/>
      <c r="SG18" s="106"/>
      <c r="SH18" s="106"/>
      <c r="SI18" s="106"/>
      <c r="SJ18" s="106"/>
      <c r="SK18" s="106"/>
      <c r="SL18" s="106"/>
      <c r="SM18" s="106"/>
      <c r="SN18" s="106"/>
      <c r="SO18" s="106"/>
      <c r="SP18" s="106"/>
      <c r="SQ18" s="106"/>
      <c r="SR18" s="106"/>
      <c r="SS18" s="106"/>
      <c r="ST18" s="106"/>
      <c r="SU18" s="106"/>
      <c r="SV18" s="106"/>
      <c r="SW18" s="106"/>
      <c r="SX18" s="106"/>
      <c r="SY18" s="106"/>
      <c r="SZ18" s="106"/>
      <c r="TA18" s="106"/>
      <c r="TB18" s="106"/>
      <c r="TC18" s="106"/>
      <c r="TD18" s="106"/>
      <c r="TE18" s="106"/>
      <c r="TF18" s="106"/>
      <c r="TG18" s="106"/>
      <c r="TH18" s="106"/>
      <c r="TI18" s="106"/>
      <c r="TJ18" s="106"/>
      <c r="TK18" s="106"/>
      <c r="TL18" s="106"/>
      <c r="TM18" s="106"/>
      <c r="TN18" s="106"/>
      <c r="TO18" s="106"/>
      <c r="TP18" s="106"/>
      <c r="TQ18" s="106"/>
      <c r="TR18" s="106"/>
      <c r="TS18" s="106"/>
      <c r="TT18" s="106"/>
      <c r="TU18" s="106"/>
      <c r="TV18" s="106"/>
      <c r="TW18" s="106"/>
      <c r="TX18" s="106"/>
      <c r="TY18" s="106"/>
      <c r="TZ18" s="106"/>
      <c r="UA18" s="106"/>
      <c r="UB18" s="106"/>
      <c r="UC18" s="106"/>
      <c r="UD18" s="106"/>
      <c r="UE18" s="106"/>
      <c r="UF18" s="106"/>
      <c r="UG18" s="106"/>
      <c r="UH18" s="106"/>
      <c r="UI18" s="106"/>
      <c r="UJ18" s="106"/>
      <c r="UK18" s="106"/>
      <c r="UL18" s="106"/>
      <c r="UM18" s="106"/>
      <c r="UN18" s="106"/>
      <c r="UO18" s="106"/>
      <c r="UP18" s="106"/>
      <c r="UQ18" s="106"/>
      <c r="UR18" s="106"/>
      <c r="US18" s="106"/>
      <c r="UT18" s="106"/>
      <c r="UU18" s="106"/>
      <c r="UV18" s="106"/>
      <c r="UW18" s="106"/>
      <c r="UX18" s="106"/>
      <c r="UY18" s="106"/>
      <c r="UZ18" s="106"/>
      <c r="VA18" s="106"/>
      <c r="VB18" s="106"/>
      <c r="VC18" s="106"/>
      <c r="VD18" s="106"/>
      <c r="VE18" s="106"/>
      <c r="VF18" s="106"/>
      <c r="VG18" s="106"/>
      <c r="VH18" s="106"/>
      <c r="VI18" s="106"/>
      <c r="VJ18" s="106"/>
      <c r="VK18" s="106"/>
      <c r="VL18" s="106"/>
      <c r="VM18" s="106"/>
      <c r="VN18" s="106"/>
      <c r="VO18" s="106"/>
      <c r="VP18" s="106"/>
      <c r="VQ18" s="106"/>
      <c r="VR18" s="106"/>
      <c r="VS18" s="106"/>
      <c r="VT18" s="106"/>
      <c r="VU18" s="106"/>
      <c r="VV18" s="106"/>
      <c r="VW18" s="106"/>
      <c r="VX18" s="106"/>
      <c r="VY18" s="106"/>
      <c r="VZ18" s="106"/>
      <c r="WA18" s="106"/>
      <c r="WB18" s="106"/>
      <c r="WC18" s="106"/>
      <c r="WD18" s="106"/>
      <c r="WE18" s="106"/>
      <c r="WF18" s="106"/>
      <c r="WG18" s="106"/>
      <c r="WH18" s="106"/>
      <c r="WI18" s="106"/>
      <c r="WJ18" s="106"/>
      <c r="WK18" s="106"/>
      <c r="WL18" s="106"/>
      <c r="WM18" s="106"/>
      <c r="WN18" s="106"/>
      <c r="WO18" s="106"/>
      <c r="WP18" s="106"/>
      <c r="WQ18" s="106"/>
      <c r="WR18" s="106"/>
      <c r="WS18" s="106"/>
      <c r="WT18" s="106"/>
      <c r="WU18" s="106"/>
      <c r="WV18" s="106"/>
      <c r="WW18" s="106"/>
      <c r="WX18" s="106"/>
      <c r="WY18" s="106"/>
      <c r="WZ18" s="106"/>
      <c r="XA18" s="106"/>
      <c r="XB18" s="106"/>
      <c r="XC18" s="106"/>
      <c r="XD18" s="106"/>
      <c r="XE18" s="106"/>
      <c r="XF18" s="106"/>
      <c r="XG18" s="106"/>
      <c r="XH18" s="106"/>
      <c r="XI18" s="106"/>
      <c r="XJ18" s="106"/>
      <c r="XK18" s="106"/>
      <c r="XL18" s="106"/>
      <c r="XM18" s="106"/>
      <c r="XN18" s="106"/>
      <c r="XO18" s="106"/>
      <c r="XP18" s="106"/>
      <c r="XQ18" s="106"/>
      <c r="XR18" s="106"/>
      <c r="XS18" s="106"/>
      <c r="XT18" s="106"/>
      <c r="XU18" s="106"/>
      <c r="XV18" s="106"/>
      <c r="XW18" s="106"/>
      <c r="XX18" s="106"/>
      <c r="XY18" s="106"/>
      <c r="XZ18" s="106"/>
      <c r="YA18" s="106"/>
      <c r="YB18" s="106"/>
      <c r="YC18" s="106"/>
      <c r="YD18" s="106"/>
      <c r="YE18" s="106"/>
      <c r="YF18" s="106"/>
      <c r="YG18" s="106"/>
      <c r="YH18" s="106"/>
      <c r="YI18" s="106"/>
      <c r="YJ18" s="106"/>
      <c r="YK18" s="106"/>
      <c r="YL18" s="106"/>
      <c r="YM18" s="106"/>
      <c r="YN18" s="106"/>
      <c r="YO18" s="106"/>
      <c r="YP18" s="106"/>
      <c r="YQ18" s="106"/>
      <c r="YR18" s="106"/>
      <c r="YS18" s="106"/>
      <c r="YT18" s="106"/>
      <c r="YU18" s="106"/>
      <c r="YV18" s="106"/>
      <c r="YW18" s="106"/>
      <c r="YX18" s="106"/>
      <c r="YY18" s="106"/>
      <c r="YZ18" s="106"/>
      <c r="ZA18" s="106"/>
      <c r="ZB18" s="106"/>
      <c r="ZC18" s="106"/>
      <c r="ZD18" s="106"/>
      <c r="ZE18" s="106"/>
      <c r="ZF18" s="106"/>
      <c r="ZG18" s="106"/>
      <c r="ZH18" s="106"/>
      <c r="ZI18" s="106"/>
      <c r="ZJ18" s="106"/>
      <c r="ZK18" s="106"/>
      <c r="ZL18" s="106"/>
      <c r="ZM18" s="106"/>
      <c r="ZN18" s="106"/>
      <c r="ZO18" s="106"/>
      <c r="ZP18" s="106"/>
      <c r="ZQ18" s="106"/>
      <c r="ZR18" s="106"/>
      <c r="ZS18" s="106"/>
      <c r="ZT18" s="106"/>
      <c r="ZU18" s="106"/>
      <c r="ZV18" s="106"/>
      <c r="ZW18" s="106"/>
      <c r="ZX18" s="106"/>
      <c r="ZY18" s="106"/>
      <c r="ZZ18" s="106"/>
      <c r="AAA18" s="106"/>
      <c r="AAB18" s="106"/>
      <c r="AAC18" s="106"/>
      <c r="AAD18" s="106"/>
      <c r="AAE18" s="106"/>
      <c r="AAF18" s="106"/>
      <c r="AAG18" s="106"/>
      <c r="AAH18" s="106"/>
      <c r="AAI18" s="106"/>
      <c r="AAJ18" s="106"/>
      <c r="AAK18" s="106"/>
      <c r="AAL18" s="106"/>
      <c r="AAM18" s="106"/>
      <c r="AAN18" s="106"/>
      <c r="AAO18" s="106"/>
      <c r="AAP18" s="106"/>
      <c r="AAQ18" s="106"/>
      <c r="AAR18" s="106"/>
      <c r="AAS18" s="106"/>
      <c r="AAT18" s="106"/>
      <c r="AAU18" s="106"/>
      <c r="AAV18" s="106"/>
      <c r="AAW18" s="106"/>
      <c r="AAX18" s="106"/>
      <c r="AAY18" s="106"/>
      <c r="AAZ18" s="106"/>
      <c r="ABA18" s="106"/>
      <c r="ABB18" s="106"/>
      <c r="ABC18" s="106"/>
      <c r="ABD18" s="106"/>
      <c r="ABE18" s="106"/>
      <c r="ABF18" s="106"/>
      <c r="ABG18" s="106"/>
      <c r="ABH18" s="106"/>
      <c r="ABI18" s="106"/>
      <c r="ABJ18" s="106"/>
      <c r="ABK18" s="106"/>
      <c r="ABL18" s="106"/>
      <c r="ABM18" s="106"/>
      <c r="ABN18" s="106"/>
      <c r="ABO18" s="106"/>
      <c r="ABP18" s="106"/>
      <c r="ABQ18" s="106"/>
      <c r="ABR18" s="106"/>
      <c r="ABS18" s="106"/>
      <c r="ABT18" s="106"/>
      <c r="ABU18" s="106"/>
      <c r="ABV18" s="106"/>
      <c r="ABW18" s="106"/>
      <c r="ABX18" s="106"/>
      <c r="ABY18" s="106"/>
      <c r="ABZ18" s="106"/>
      <c r="ACA18" s="106"/>
      <c r="ACB18" s="106"/>
      <c r="ACC18" s="106"/>
      <c r="ACD18" s="106"/>
      <c r="ACE18" s="106"/>
      <c r="ACF18" s="106"/>
      <c r="ACG18" s="106"/>
      <c r="ACH18" s="106"/>
      <c r="ACI18" s="106"/>
      <c r="ACJ18" s="106"/>
      <c r="ACK18" s="106"/>
      <c r="ACL18" s="106"/>
      <c r="ACM18" s="106"/>
      <c r="ACN18" s="106"/>
      <c r="ACO18" s="106"/>
      <c r="ACP18" s="106"/>
      <c r="ACQ18" s="106"/>
      <c r="ACR18" s="106"/>
      <c r="ACS18" s="106"/>
      <c r="ACT18" s="106"/>
      <c r="ACU18" s="106"/>
      <c r="ACV18" s="106"/>
      <c r="ACW18" s="106"/>
      <c r="ACX18" s="106"/>
      <c r="ACY18" s="106"/>
      <c r="ACZ18" s="106"/>
      <c r="ADA18" s="106"/>
      <c r="ADB18" s="106"/>
      <c r="ADC18" s="106"/>
      <c r="ADD18" s="106"/>
      <c r="ADE18" s="106"/>
      <c r="ADF18" s="106"/>
      <c r="ADG18" s="106"/>
      <c r="ADH18" s="106"/>
      <c r="ADI18" s="106"/>
      <c r="ADJ18" s="106"/>
      <c r="ADK18" s="106"/>
      <c r="ADL18" s="106"/>
      <c r="ADM18" s="106"/>
      <c r="ADN18" s="106"/>
      <c r="ADO18" s="106"/>
      <c r="ADP18" s="106"/>
      <c r="ADQ18" s="106"/>
      <c r="ADR18" s="106"/>
      <c r="ADS18" s="106"/>
      <c r="ADT18" s="106"/>
      <c r="ADU18" s="106"/>
      <c r="ADV18" s="106"/>
      <c r="ADW18" s="106"/>
      <c r="ADX18" s="106"/>
      <c r="ADY18" s="106"/>
      <c r="ADZ18" s="106"/>
      <c r="AEA18" s="106"/>
      <c r="AEB18" s="106"/>
      <c r="AEC18" s="106"/>
      <c r="AED18" s="106"/>
      <c r="AEE18" s="106"/>
      <c r="AEF18" s="106"/>
      <c r="AEG18" s="106"/>
      <c r="AEH18" s="106"/>
      <c r="AEI18" s="106"/>
      <c r="AEJ18" s="106"/>
      <c r="AEK18" s="106"/>
      <c r="AEL18" s="106"/>
      <c r="AEM18" s="106"/>
      <c r="AEN18" s="106"/>
      <c r="AEO18" s="106"/>
      <c r="AEP18" s="106"/>
      <c r="AEQ18" s="106"/>
      <c r="AER18" s="106"/>
      <c r="AES18" s="106"/>
      <c r="AET18" s="106"/>
      <c r="AEU18" s="106"/>
      <c r="AEV18" s="106"/>
      <c r="AEW18" s="106"/>
      <c r="AEX18" s="106"/>
      <c r="AEY18" s="106"/>
      <c r="AEZ18" s="106"/>
      <c r="AFA18" s="106"/>
      <c r="AFB18" s="106"/>
      <c r="AFC18" s="106"/>
      <c r="AFD18" s="106"/>
      <c r="AFE18" s="106"/>
      <c r="AFF18" s="106"/>
      <c r="AFG18" s="106"/>
      <c r="AFH18" s="106"/>
      <c r="AFI18" s="106"/>
      <c r="AFJ18" s="106"/>
      <c r="AFK18" s="106"/>
      <c r="AFL18" s="106"/>
      <c r="AFM18" s="106"/>
      <c r="AFN18" s="106"/>
      <c r="AFO18" s="106"/>
      <c r="AFP18" s="106"/>
      <c r="AFQ18" s="106"/>
      <c r="AFR18" s="106"/>
      <c r="AFS18" s="106"/>
      <c r="AFT18" s="106"/>
      <c r="AFU18" s="106"/>
      <c r="AFV18" s="106"/>
      <c r="AFW18" s="106"/>
      <c r="AFX18" s="106"/>
      <c r="AFY18" s="106"/>
      <c r="AFZ18" s="106"/>
      <c r="AGA18" s="106"/>
      <c r="AGB18" s="106"/>
      <c r="AGC18" s="106"/>
      <c r="AGD18" s="106"/>
      <c r="AGE18" s="106"/>
      <c r="AGF18" s="106"/>
      <c r="AGG18" s="106"/>
      <c r="AGH18" s="106"/>
      <c r="AGI18" s="106"/>
      <c r="AGJ18" s="106"/>
      <c r="AGK18" s="106"/>
      <c r="AGL18" s="106"/>
      <c r="AGM18" s="106"/>
      <c r="AGN18" s="106"/>
      <c r="AGO18" s="106"/>
      <c r="AGP18" s="106"/>
      <c r="AGQ18" s="106"/>
      <c r="AGR18" s="106"/>
      <c r="AGS18" s="106"/>
      <c r="AGT18" s="106"/>
      <c r="AGU18" s="106"/>
      <c r="AGV18" s="106"/>
      <c r="AGW18" s="106"/>
      <c r="AGX18" s="106"/>
      <c r="AGY18" s="106"/>
      <c r="AGZ18" s="106"/>
      <c r="AHA18" s="106"/>
      <c r="AHB18" s="106"/>
      <c r="AHC18" s="106"/>
      <c r="AHD18" s="106"/>
      <c r="AHE18" s="106"/>
      <c r="AHF18" s="106"/>
      <c r="AHG18" s="106"/>
      <c r="AHH18" s="106"/>
      <c r="AHI18" s="106"/>
      <c r="AHJ18" s="106"/>
      <c r="AHK18" s="106"/>
      <c r="AHL18" s="106"/>
      <c r="AHM18" s="106"/>
      <c r="AHN18" s="106"/>
      <c r="AHO18" s="106"/>
      <c r="AHP18" s="106"/>
      <c r="AHQ18" s="106"/>
      <c r="AHR18" s="106"/>
      <c r="AHS18" s="106"/>
      <c r="AHT18" s="106"/>
      <c r="AHU18" s="106"/>
      <c r="AHV18" s="106"/>
      <c r="AHW18" s="106"/>
      <c r="AHX18" s="106"/>
      <c r="AHY18" s="106"/>
      <c r="AHZ18" s="106"/>
      <c r="AIA18" s="106"/>
      <c r="AIB18" s="106"/>
      <c r="AIC18" s="106"/>
      <c r="AID18" s="106"/>
      <c r="AIE18" s="106"/>
      <c r="AIF18" s="106"/>
      <c r="AIG18" s="106"/>
      <c r="AIH18" s="106"/>
      <c r="AII18" s="106"/>
      <c r="AIJ18" s="106"/>
      <c r="AIK18" s="106"/>
      <c r="AIL18" s="106"/>
      <c r="AIM18" s="106"/>
      <c r="AIN18" s="106"/>
      <c r="AIO18" s="106"/>
      <c r="AIP18" s="106"/>
      <c r="AIQ18" s="106"/>
      <c r="AIR18" s="106"/>
      <c r="AIS18" s="106"/>
      <c r="AIT18" s="106"/>
      <c r="AIU18" s="106"/>
      <c r="AIV18" s="106"/>
      <c r="AIW18" s="106"/>
      <c r="AIX18" s="106"/>
      <c r="AIY18" s="106"/>
      <c r="AIZ18" s="106"/>
      <c r="AJA18" s="106"/>
      <c r="AJB18" s="106"/>
      <c r="AJC18" s="106"/>
      <c r="AJD18" s="106"/>
      <c r="AJE18" s="106"/>
      <c r="AJF18" s="106"/>
      <c r="AJG18" s="106"/>
      <c r="AJH18" s="106"/>
      <c r="AJI18" s="106"/>
      <c r="AJJ18" s="106"/>
      <c r="AJK18" s="106"/>
      <c r="AJL18" s="106"/>
      <c r="AJM18" s="106"/>
      <c r="AJN18" s="106"/>
      <c r="AJO18" s="106"/>
      <c r="AJP18" s="106"/>
      <c r="AJQ18" s="106"/>
      <c r="AJR18" s="106"/>
      <c r="AJS18" s="106"/>
      <c r="AJT18" s="106"/>
      <c r="AJU18" s="106"/>
      <c r="AJV18" s="106"/>
      <c r="AJW18" s="106"/>
      <c r="AJX18" s="106"/>
      <c r="AJY18" s="106"/>
      <c r="AJZ18" s="106"/>
      <c r="AKA18" s="106"/>
      <c r="AKB18" s="106"/>
      <c r="AKC18" s="106"/>
      <c r="AKD18" s="106"/>
      <c r="AKE18" s="106"/>
      <c r="AKF18" s="106"/>
      <c r="AKG18" s="106"/>
      <c r="AKH18" s="106"/>
      <c r="AKI18" s="106"/>
      <c r="AKJ18" s="106"/>
      <c r="AKK18" s="106"/>
      <c r="AKL18" s="106"/>
      <c r="AKM18" s="106"/>
      <c r="AKN18" s="106"/>
      <c r="AKO18" s="106"/>
      <c r="AKP18" s="106"/>
      <c r="AKQ18" s="106"/>
      <c r="AKR18" s="106"/>
      <c r="AKS18" s="106"/>
      <c r="AKT18" s="106"/>
      <c r="AKU18" s="106"/>
      <c r="AKV18" s="106"/>
      <c r="AKW18" s="106"/>
      <c r="AKX18" s="106"/>
      <c r="AKY18" s="106"/>
      <c r="AKZ18" s="106"/>
      <c r="ALA18" s="106"/>
      <c r="ALB18" s="106"/>
      <c r="ALC18" s="106"/>
      <c r="ALD18" s="106"/>
      <c r="ALE18" s="106"/>
      <c r="ALF18" s="106"/>
      <c r="ALG18" s="106"/>
      <c r="ALH18" s="106"/>
      <c r="ALI18" s="106"/>
      <c r="ALJ18" s="106"/>
      <c r="ALK18" s="106"/>
      <c r="ALL18" s="106"/>
      <c r="ALM18" s="106"/>
      <c r="ALN18" s="106"/>
      <c r="ALO18" s="106"/>
      <c r="ALP18" s="106"/>
      <c r="ALQ18" s="106"/>
      <c r="ALR18" s="106"/>
      <c r="ALS18" s="106"/>
      <c r="ALT18" s="106"/>
      <c r="ALU18" s="106"/>
      <c r="ALV18" s="106"/>
      <c r="ALW18" s="106"/>
      <c r="ALX18" s="106"/>
      <c r="ALY18" s="106"/>
      <c r="ALZ18" s="106"/>
      <c r="AMA18" s="106"/>
      <c r="AMB18" s="106"/>
      <c r="AMC18" s="106"/>
      <c r="AMD18" s="106"/>
      <c r="AME18" s="106"/>
      <c r="AMF18" s="106"/>
      <c r="AMG18" s="106"/>
      <c r="AMH18" s="106"/>
      <c r="AMI18" s="106"/>
      <c r="AMJ18" s="106"/>
      <c r="AMK18" s="106"/>
      <c r="AML18" s="106"/>
      <c r="AMM18" s="106"/>
      <c r="AMN18" s="106"/>
      <c r="AMO18" s="106"/>
      <c r="AMP18" s="106"/>
      <c r="AMQ18" s="106"/>
      <c r="AMR18" s="106"/>
      <c r="AMS18" s="106"/>
      <c r="AMT18" s="106"/>
      <c r="AMU18" s="106"/>
      <c r="AMV18" s="106"/>
      <c r="AMW18" s="106"/>
      <c r="AMX18" s="106"/>
      <c r="AMY18" s="106"/>
      <c r="AMZ18" s="106"/>
      <c r="ANA18" s="106"/>
      <c r="ANB18" s="106"/>
      <c r="ANC18" s="106"/>
      <c r="AND18" s="106"/>
      <c r="ANE18" s="106"/>
      <c r="ANF18" s="106"/>
      <c r="ANG18" s="106"/>
      <c r="ANH18" s="106"/>
      <c r="ANI18" s="106"/>
      <c r="ANJ18" s="106"/>
      <c r="ANK18" s="106"/>
      <c r="ANL18" s="106"/>
      <c r="ANM18" s="106"/>
      <c r="ANN18" s="106"/>
      <c r="ANO18" s="106"/>
      <c r="ANP18" s="106"/>
      <c r="ANQ18" s="106"/>
      <c r="ANR18" s="106"/>
      <c r="ANS18" s="106"/>
      <c r="ANT18" s="106"/>
      <c r="ANU18" s="106"/>
      <c r="ANV18" s="106"/>
      <c r="ANW18" s="106"/>
      <c r="ANX18" s="106"/>
      <c r="ANY18" s="106"/>
      <c r="ANZ18" s="106"/>
      <c r="AOA18" s="106"/>
      <c r="AOB18" s="106"/>
      <c r="AOC18" s="106"/>
      <c r="AOD18" s="106"/>
      <c r="AOE18" s="106"/>
      <c r="AOF18" s="106"/>
      <c r="AOG18" s="106"/>
      <c r="AOH18" s="106"/>
      <c r="AOI18" s="106"/>
      <c r="AOJ18" s="106"/>
      <c r="AOK18" s="106"/>
      <c r="AOL18" s="106"/>
      <c r="AOM18" s="106"/>
      <c r="AON18" s="106"/>
      <c r="AOO18" s="106"/>
      <c r="AOP18" s="106"/>
      <c r="AOQ18" s="106"/>
      <c r="AOR18" s="106"/>
      <c r="AOS18" s="106"/>
      <c r="AOT18" s="106"/>
      <c r="AOU18" s="106"/>
      <c r="AOV18" s="106"/>
      <c r="AOW18" s="106"/>
      <c r="AOX18" s="106"/>
      <c r="AOY18" s="106"/>
      <c r="AOZ18" s="106"/>
      <c r="APA18" s="106"/>
      <c r="APB18" s="106"/>
      <c r="APC18" s="106"/>
      <c r="APD18" s="106"/>
      <c r="APE18" s="106"/>
      <c r="APF18" s="106"/>
      <c r="APG18" s="106"/>
      <c r="APH18" s="106"/>
      <c r="API18" s="106"/>
      <c r="APJ18" s="106"/>
      <c r="APK18" s="106"/>
      <c r="APL18" s="106"/>
      <c r="APM18" s="106"/>
      <c r="APN18" s="106"/>
      <c r="APO18" s="106"/>
      <c r="APP18" s="106"/>
      <c r="APQ18" s="106"/>
      <c r="APR18" s="106"/>
      <c r="APS18" s="106"/>
      <c r="APT18" s="106"/>
      <c r="APU18" s="106"/>
      <c r="APV18" s="106"/>
      <c r="APW18" s="106"/>
      <c r="APX18" s="106"/>
      <c r="APY18" s="106"/>
      <c r="APZ18" s="106"/>
      <c r="AQA18" s="106"/>
      <c r="AQB18" s="106"/>
      <c r="AQC18" s="106"/>
      <c r="AQD18" s="106"/>
      <c r="AQE18" s="106"/>
      <c r="AQF18" s="106"/>
      <c r="AQG18" s="106"/>
      <c r="AQH18" s="106"/>
      <c r="AQI18" s="106"/>
      <c r="AQJ18" s="106"/>
      <c r="AQK18" s="106"/>
      <c r="AQL18" s="106"/>
      <c r="AQM18" s="106"/>
      <c r="AQN18" s="106"/>
      <c r="AQO18" s="106"/>
      <c r="AQP18" s="106"/>
      <c r="AQQ18" s="106"/>
      <c r="AQR18" s="106"/>
      <c r="AQS18" s="106"/>
      <c r="AQT18" s="106"/>
      <c r="AQU18" s="106"/>
      <c r="AQV18" s="106"/>
      <c r="AQW18" s="106"/>
      <c r="AQX18" s="106"/>
      <c r="AQY18" s="106"/>
      <c r="AQZ18" s="106"/>
      <c r="ARA18" s="106"/>
      <c r="ARB18" s="106"/>
      <c r="ARC18" s="106"/>
      <c r="ARD18" s="106"/>
      <c r="ARE18" s="106"/>
      <c r="ARF18" s="106"/>
      <c r="ARG18" s="106"/>
      <c r="ARH18" s="106"/>
      <c r="ARI18" s="106"/>
      <c r="ARJ18" s="106"/>
      <c r="ARK18" s="106"/>
      <c r="ARL18" s="106"/>
      <c r="ARM18" s="106"/>
      <c r="ARN18" s="106"/>
      <c r="ARO18" s="106"/>
      <c r="ARP18" s="106"/>
      <c r="ARQ18" s="106"/>
      <c r="ARR18" s="106"/>
      <c r="ARS18" s="106"/>
      <c r="ART18" s="106"/>
      <c r="ARU18" s="106"/>
      <c r="ARV18" s="106"/>
      <c r="ARW18" s="106"/>
      <c r="ARX18" s="106"/>
      <c r="ARY18" s="106"/>
      <c r="ARZ18" s="106"/>
      <c r="ASA18" s="106"/>
      <c r="ASB18" s="106"/>
      <c r="ASC18" s="106"/>
      <c r="ASD18" s="106"/>
      <c r="ASE18" s="106"/>
      <c r="ASF18" s="106"/>
      <c r="ASG18" s="106"/>
      <c r="ASH18" s="106"/>
      <c r="ASI18" s="106"/>
      <c r="ASJ18" s="106"/>
      <c r="ASK18" s="106"/>
      <c r="ASL18" s="106"/>
      <c r="ASM18" s="106"/>
      <c r="ASN18" s="106"/>
      <c r="ASO18" s="106"/>
      <c r="ASP18" s="106"/>
      <c r="ASQ18" s="106"/>
      <c r="ASR18" s="106"/>
      <c r="ASS18" s="106"/>
      <c r="AST18" s="106"/>
      <c r="ASU18" s="106"/>
      <c r="ASV18" s="106"/>
      <c r="ASW18" s="106"/>
      <c r="ASX18" s="106"/>
      <c r="ASY18" s="106"/>
      <c r="ASZ18" s="106"/>
      <c r="ATA18" s="106"/>
      <c r="ATB18" s="106"/>
      <c r="ATC18" s="106"/>
      <c r="ATD18" s="106"/>
      <c r="ATE18" s="106"/>
      <c r="ATF18" s="106"/>
      <c r="ATG18" s="106"/>
      <c r="ATH18" s="106"/>
      <c r="ATI18" s="106"/>
      <c r="ATJ18" s="106"/>
      <c r="ATK18" s="106"/>
      <c r="ATL18" s="106"/>
      <c r="ATM18" s="106"/>
      <c r="ATN18" s="106"/>
      <c r="ATO18" s="106"/>
      <c r="ATP18" s="106"/>
      <c r="ATQ18" s="106"/>
      <c r="ATR18" s="106"/>
      <c r="ATS18" s="106"/>
      <c r="ATT18" s="106"/>
      <c r="ATU18" s="106"/>
      <c r="ATV18" s="106"/>
      <c r="ATW18" s="106"/>
      <c r="ATX18" s="106"/>
      <c r="ATY18" s="106"/>
      <c r="ATZ18" s="106"/>
      <c r="AUA18" s="106"/>
      <c r="AUB18" s="106"/>
      <c r="AUC18" s="106"/>
      <c r="AUD18" s="106"/>
      <c r="AUE18" s="106"/>
      <c r="AUF18" s="106"/>
      <c r="AUG18" s="106"/>
      <c r="AUH18" s="106"/>
      <c r="AUI18" s="106"/>
      <c r="AUJ18" s="106"/>
      <c r="AUK18" s="106"/>
      <c r="AUL18" s="106"/>
      <c r="AUM18" s="106"/>
      <c r="AUN18" s="106"/>
      <c r="AUO18" s="106"/>
      <c r="AUP18" s="106"/>
      <c r="AUQ18" s="106"/>
      <c r="AUR18" s="106"/>
      <c r="AUS18" s="106"/>
      <c r="AUT18" s="106"/>
      <c r="AUU18" s="106"/>
      <c r="AUV18" s="106"/>
      <c r="AUW18" s="106"/>
      <c r="AUX18" s="106"/>
      <c r="AUY18" s="106"/>
      <c r="AUZ18" s="106"/>
      <c r="AVA18" s="106"/>
      <c r="AVB18" s="106"/>
      <c r="AVC18" s="106"/>
      <c r="AVD18" s="106"/>
      <c r="AVE18" s="106"/>
      <c r="AVF18" s="106"/>
      <c r="AVG18" s="106"/>
      <c r="AVH18" s="106"/>
      <c r="AVI18" s="106"/>
      <c r="AVJ18" s="106"/>
      <c r="AVK18" s="106"/>
      <c r="AVL18" s="106"/>
      <c r="AVM18" s="106"/>
      <c r="AVN18" s="106"/>
      <c r="AVO18" s="106"/>
      <c r="AVP18" s="106"/>
      <c r="AVQ18" s="106"/>
      <c r="AVR18" s="106"/>
      <c r="AVS18" s="106"/>
      <c r="AVT18" s="106"/>
      <c r="AVU18" s="106"/>
      <c r="AVV18" s="106"/>
      <c r="AVW18" s="106"/>
      <c r="AVX18" s="106"/>
      <c r="AVY18" s="106"/>
      <c r="AVZ18" s="106"/>
      <c r="AWA18" s="106"/>
      <c r="AWB18" s="106"/>
      <c r="AWC18" s="106"/>
      <c r="AWD18" s="106"/>
      <c r="AWE18" s="106"/>
      <c r="AWF18" s="106"/>
      <c r="AWG18" s="106"/>
      <c r="AWH18" s="106"/>
      <c r="AWI18" s="106"/>
      <c r="AWJ18" s="106"/>
      <c r="AWK18" s="106"/>
      <c r="AWL18" s="106"/>
      <c r="AWM18" s="106"/>
      <c r="AWN18" s="106"/>
      <c r="AWO18" s="106"/>
      <c r="AWP18" s="106"/>
      <c r="AWQ18" s="106"/>
      <c r="AWR18" s="106"/>
      <c r="AWS18" s="106"/>
      <c r="AWT18" s="106"/>
      <c r="AWU18" s="106"/>
      <c r="AWV18" s="106"/>
      <c r="AWW18" s="106"/>
      <c r="AWX18" s="106"/>
      <c r="AWY18" s="106"/>
      <c r="AWZ18" s="106"/>
      <c r="AXA18" s="106"/>
      <c r="AXB18" s="106"/>
      <c r="AXC18" s="106"/>
      <c r="AXD18" s="106"/>
      <c r="AXE18" s="106"/>
      <c r="AXF18" s="106"/>
      <c r="AXG18" s="106"/>
      <c r="AXH18" s="106"/>
      <c r="AXI18" s="106"/>
      <c r="AXJ18" s="106"/>
      <c r="AXK18" s="106"/>
      <c r="AXL18" s="106"/>
      <c r="AXM18" s="106"/>
      <c r="AXN18" s="106"/>
      <c r="AXO18" s="106"/>
      <c r="AXP18" s="106"/>
      <c r="AXQ18" s="106"/>
      <c r="AXR18" s="106"/>
      <c r="AXS18" s="106"/>
      <c r="AXT18" s="106"/>
      <c r="AXU18" s="106"/>
      <c r="AXV18" s="106"/>
      <c r="AXW18" s="106"/>
      <c r="AXX18" s="106"/>
      <c r="AXY18" s="106"/>
      <c r="AXZ18" s="106"/>
      <c r="AYA18" s="106"/>
      <c r="AYB18" s="106"/>
      <c r="AYC18" s="106"/>
      <c r="AYD18" s="106"/>
      <c r="AYE18" s="106"/>
      <c r="AYF18" s="106"/>
      <c r="AYG18" s="106"/>
      <c r="AYH18" s="106"/>
      <c r="AYI18" s="106"/>
      <c r="AYJ18" s="106"/>
      <c r="AYK18" s="106"/>
      <c r="AYL18" s="106"/>
      <c r="AYM18" s="106"/>
      <c r="AYN18" s="106"/>
      <c r="AYO18" s="106"/>
      <c r="AYP18" s="106"/>
      <c r="AYQ18" s="106"/>
      <c r="AYR18" s="106"/>
      <c r="AYS18" s="106"/>
      <c r="AYT18" s="106"/>
      <c r="AYU18" s="106"/>
      <c r="AYV18" s="106"/>
      <c r="AYW18" s="106"/>
      <c r="AYX18" s="106"/>
      <c r="AYY18" s="106"/>
      <c r="AYZ18" s="106"/>
      <c r="AZA18" s="106"/>
      <c r="AZB18" s="106"/>
      <c r="AZC18" s="106"/>
      <c r="AZD18" s="106"/>
      <c r="AZE18" s="106"/>
      <c r="AZF18" s="106"/>
      <c r="AZG18" s="106"/>
      <c r="AZH18" s="106"/>
      <c r="AZI18" s="106"/>
      <c r="AZJ18" s="106"/>
      <c r="AZK18" s="106"/>
      <c r="AZL18" s="106"/>
      <c r="AZM18" s="106"/>
      <c r="AZN18" s="106"/>
      <c r="AZO18" s="106"/>
      <c r="AZP18" s="106"/>
      <c r="AZQ18" s="106"/>
      <c r="AZR18" s="106"/>
      <c r="AZS18" s="106"/>
      <c r="AZT18" s="106"/>
      <c r="AZU18" s="106"/>
      <c r="AZV18" s="106"/>
      <c r="AZW18" s="106"/>
      <c r="AZX18" s="106"/>
      <c r="AZY18" s="106"/>
      <c r="AZZ18" s="106"/>
      <c r="BAA18" s="106"/>
      <c r="BAB18" s="106"/>
      <c r="BAC18" s="106"/>
      <c r="BAD18" s="106"/>
      <c r="BAE18" s="106"/>
      <c r="BAF18" s="106"/>
      <c r="BAG18" s="106"/>
      <c r="BAH18" s="106"/>
      <c r="BAI18" s="106"/>
      <c r="BAJ18" s="106"/>
      <c r="BAK18" s="106"/>
      <c r="BAL18" s="106"/>
      <c r="BAM18" s="106"/>
      <c r="BAN18" s="106"/>
      <c r="BAO18" s="106"/>
      <c r="BAP18" s="106"/>
      <c r="BAQ18" s="106"/>
      <c r="BAR18" s="106"/>
      <c r="BAS18" s="106"/>
      <c r="BAT18" s="106"/>
      <c r="BAU18" s="106"/>
      <c r="BAV18" s="106"/>
      <c r="BAW18" s="106"/>
      <c r="BAX18" s="106"/>
      <c r="BAY18" s="106"/>
      <c r="BAZ18" s="106"/>
      <c r="BBA18" s="106"/>
      <c r="BBB18" s="106"/>
      <c r="BBC18" s="106"/>
      <c r="BBD18" s="106"/>
      <c r="BBE18" s="106"/>
      <c r="BBF18" s="106"/>
      <c r="BBG18" s="106"/>
      <c r="BBH18" s="106"/>
      <c r="BBI18" s="106"/>
      <c r="BBJ18" s="106"/>
      <c r="BBK18" s="106"/>
      <c r="BBL18" s="106"/>
      <c r="BBM18" s="106"/>
      <c r="BBN18" s="106"/>
      <c r="BBO18" s="106"/>
      <c r="BBP18" s="106"/>
      <c r="BBQ18" s="106"/>
      <c r="BBR18" s="106"/>
      <c r="BBS18" s="106"/>
      <c r="BBT18" s="106"/>
      <c r="BBU18" s="106"/>
      <c r="BBV18" s="106"/>
      <c r="BBW18" s="106"/>
      <c r="BBX18" s="106"/>
      <c r="BBY18" s="106"/>
      <c r="BBZ18" s="106"/>
      <c r="BCA18" s="106"/>
      <c r="BCB18" s="106"/>
      <c r="BCC18" s="106"/>
      <c r="BCD18" s="106"/>
      <c r="BCE18" s="106"/>
      <c r="BCF18" s="106"/>
      <c r="BCG18" s="106"/>
      <c r="BCH18" s="106"/>
      <c r="BCI18" s="106"/>
      <c r="BCJ18" s="106"/>
      <c r="BCK18" s="106"/>
      <c r="BCL18" s="106"/>
      <c r="BCM18" s="106"/>
      <c r="BCN18" s="106"/>
      <c r="BCO18" s="106"/>
      <c r="BCP18" s="106"/>
      <c r="BCQ18" s="106"/>
      <c r="BCR18" s="106"/>
      <c r="BCS18" s="106"/>
      <c r="BCT18" s="106"/>
      <c r="BCU18" s="106"/>
      <c r="BCV18" s="106"/>
      <c r="BCW18" s="106"/>
      <c r="BCX18" s="106"/>
      <c r="BCY18" s="106"/>
      <c r="BCZ18" s="106"/>
      <c r="BDA18" s="106"/>
      <c r="BDB18" s="106"/>
      <c r="BDC18" s="106"/>
      <c r="BDD18" s="106"/>
      <c r="BDE18" s="106"/>
      <c r="BDF18" s="106"/>
      <c r="BDG18" s="106"/>
      <c r="BDH18" s="106"/>
      <c r="BDI18" s="106"/>
      <c r="BDJ18" s="106"/>
      <c r="BDK18" s="106"/>
      <c r="BDL18" s="106"/>
      <c r="BDM18" s="106"/>
      <c r="BDN18" s="106"/>
      <c r="BDO18" s="106"/>
      <c r="BDP18" s="106"/>
      <c r="BDQ18" s="106"/>
      <c r="BDR18" s="106"/>
      <c r="BDS18" s="106"/>
      <c r="BDT18" s="106"/>
      <c r="BDU18" s="106"/>
      <c r="BDV18" s="106"/>
      <c r="BDW18" s="106"/>
      <c r="BDX18" s="106"/>
      <c r="BDY18" s="106"/>
      <c r="BDZ18" s="106"/>
      <c r="BEA18" s="106"/>
      <c r="BEB18" s="106"/>
      <c r="BEC18" s="106"/>
      <c r="BED18" s="106"/>
      <c r="BEE18" s="106"/>
      <c r="BEF18" s="106"/>
      <c r="BEG18" s="106"/>
      <c r="BEH18" s="106"/>
      <c r="BEI18" s="106"/>
      <c r="BEJ18" s="106"/>
      <c r="BEK18" s="106"/>
      <c r="BEL18" s="106"/>
      <c r="BEM18" s="106"/>
      <c r="BEN18" s="106"/>
      <c r="BEO18" s="106"/>
      <c r="BEP18" s="106"/>
      <c r="BEQ18" s="106"/>
      <c r="BER18" s="106"/>
      <c r="BES18" s="106"/>
      <c r="BET18" s="106"/>
      <c r="BEU18" s="106"/>
      <c r="BEV18" s="106"/>
      <c r="BEW18" s="106"/>
      <c r="BEX18" s="106"/>
      <c r="BEY18" s="106"/>
      <c r="BEZ18" s="106"/>
      <c r="BFA18" s="106"/>
      <c r="BFB18" s="106"/>
      <c r="BFC18" s="106"/>
      <c r="BFD18" s="106"/>
      <c r="BFE18" s="106"/>
      <c r="BFF18" s="106"/>
      <c r="BFG18" s="106"/>
      <c r="BFH18" s="106"/>
      <c r="BFI18" s="106"/>
      <c r="BFJ18" s="106"/>
      <c r="BFK18" s="106"/>
      <c r="BFL18" s="106"/>
      <c r="BFM18" s="106"/>
      <c r="BFN18" s="106"/>
      <c r="BFO18" s="106"/>
      <c r="BFP18" s="106"/>
      <c r="BFQ18" s="106"/>
      <c r="BFR18" s="106"/>
      <c r="BFS18" s="106"/>
      <c r="BFT18" s="106"/>
      <c r="BFU18" s="106"/>
      <c r="BFV18" s="106"/>
      <c r="BFW18" s="106"/>
      <c r="BFX18" s="106"/>
      <c r="BFY18" s="106"/>
      <c r="BFZ18" s="106"/>
      <c r="BGA18" s="106"/>
      <c r="BGB18" s="106"/>
      <c r="BGC18" s="106"/>
      <c r="BGD18" s="106"/>
      <c r="BGE18" s="106"/>
      <c r="BGF18" s="106"/>
      <c r="BGG18" s="106"/>
      <c r="BGH18" s="106"/>
      <c r="BGI18" s="106"/>
      <c r="BGJ18" s="106"/>
      <c r="BGK18" s="106"/>
      <c r="BGL18" s="106"/>
      <c r="BGM18" s="106"/>
      <c r="BGN18" s="106"/>
      <c r="BGO18" s="106"/>
      <c r="BGP18" s="106"/>
      <c r="BGQ18" s="106"/>
      <c r="BGR18" s="106"/>
      <c r="BGS18" s="106"/>
      <c r="BGT18" s="106"/>
      <c r="BGU18" s="106"/>
      <c r="BGV18" s="106"/>
      <c r="BGW18" s="106"/>
      <c r="BGX18" s="106"/>
      <c r="BGY18" s="106"/>
      <c r="BGZ18" s="106"/>
      <c r="BHA18" s="106"/>
      <c r="BHB18" s="106"/>
      <c r="BHC18" s="106"/>
      <c r="BHD18" s="106"/>
      <c r="BHE18" s="106"/>
      <c r="BHF18" s="106"/>
      <c r="BHG18" s="106"/>
      <c r="BHH18" s="106"/>
      <c r="BHI18" s="106"/>
      <c r="BHJ18" s="106"/>
      <c r="BHK18" s="106"/>
      <c r="BHL18" s="106"/>
      <c r="BHM18" s="106"/>
      <c r="BHN18" s="106"/>
      <c r="BHO18" s="106"/>
      <c r="BHP18" s="106"/>
      <c r="BHQ18" s="106"/>
      <c r="BHR18" s="106"/>
      <c r="BHS18" s="106"/>
      <c r="BHT18" s="106"/>
      <c r="BHU18" s="106"/>
      <c r="BHV18" s="106"/>
      <c r="BHW18" s="106"/>
      <c r="BHX18" s="106"/>
      <c r="BHY18" s="106"/>
      <c r="BHZ18" s="106"/>
      <c r="BIA18" s="106"/>
      <c r="BIB18" s="106"/>
      <c r="BIC18" s="106"/>
      <c r="BID18" s="106"/>
      <c r="BIE18" s="106"/>
      <c r="BIF18" s="106"/>
      <c r="BIG18" s="106"/>
      <c r="BIH18" s="106"/>
      <c r="BII18" s="106"/>
      <c r="BIJ18" s="106"/>
      <c r="BIK18" s="106"/>
      <c r="BIL18" s="106"/>
      <c r="BIM18" s="106"/>
      <c r="BIN18" s="106"/>
      <c r="BIO18" s="106"/>
      <c r="BIP18" s="106"/>
      <c r="BIQ18" s="106"/>
      <c r="BIR18" s="106"/>
      <c r="BIS18" s="106"/>
      <c r="BIT18" s="106"/>
      <c r="BIU18" s="106"/>
      <c r="BIV18" s="106"/>
      <c r="BIW18" s="106"/>
      <c r="BIX18" s="106"/>
      <c r="BIY18" s="106"/>
      <c r="BIZ18" s="106"/>
      <c r="BJA18" s="106"/>
      <c r="BJB18" s="106"/>
      <c r="BJC18" s="106"/>
      <c r="BJD18" s="106"/>
      <c r="BJE18" s="106"/>
      <c r="BJF18" s="106"/>
      <c r="BJG18" s="106"/>
      <c r="BJH18" s="106"/>
      <c r="BJI18" s="106"/>
      <c r="BJJ18" s="106"/>
      <c r="BJK18" s="106"/>
      <c r="BJL18" s="106"/>
      <c r="BJM18" s="106"/>
      <c r="BJN18" s="106"/>
      <c r="BJO18" s="106"/>
      <c r="BJP18" s="106"/>
      <c r="BJQ18" s="106"/>
      <c r="BJR18" s="106"/>
      <c r="BJS18" s="106"/>
      <c r="BJT18" s="106"/>
      <c r="BJU18" s="106"/>
      <c r="BJV18" s="106"/>
      <c r="BJW18" s="106"/>
      <c r="BJX18" s="106"/>
      <c r="BJY18" s="106"/>
      <c r="BJZ18" s="106"/>
      <c r="BKA18" s="106"/>
      <c r="BKB18" s="106"/>
      <c r="BKC18" s="106"/>
      <c r="BKD18" s="106"/>
      <c r="BKE18" s="106"/>
      <c r="BKF18" s="106"/>
      <c r="BKG18" s="106"/>
      <c r="BKH18" s="106"/>
      <c r="BKI18" s="106"/>
      <c r="BKJ18" s="106"/>
      <c r="BKK18" s="106"/>
      <c r="BKL18" s="106"/>
      <c r="BKM18" s="106"/>
      <c r="BKN18" s="106"/>
      <c r="BKO18" s="106"/>
      <c r="BKP18" s="106"/>
      <c r="BKQ18" s="106"/>
      <c r="BKR18" s="106"/>
      <c r="BKS18" s="106"/>
      <c r="BKT18" s="106"/>
      <c r="BKU18" s="106"/>
      <c r="BKV18" s="106"/>
      <c r="BKW18" s="106"/>
      <c r="BKX18" s="106"/>
      <c r="BKY18" s="106"/>
      <c r="BKZ18" s="106"/>
      <c r="BLA18" s="106"/>
      <c r="BLB18" s="106"/>
      <c r="BLC18" s="106"/>
      <c r="BLD18" s="106"/>
      <c r="BLE18" s="106"/>
      <c r="BLF18" s="106"/>
      <c r="BLG18" s="106"/>
      <c r="BLH18" s="106"/>
      <c r="BLI18" s="106"/>
      <c r="BLJ18" s="106"/>
      <c r="BLK18" s="106"/>
      <c r="BLL18" s="106"/>
      <c r="BLM18" s="106"/>
      <c r="BLN18" s="106"/>
      <c r="BLO18" s="106"/>
      <c r="BLP18" s="106"/>
      <c r="BLQ18" s="106"/>
      <c r="BLR18" s="106"/>
      <c r="BLS18" s="106"/>
      <c r="BLT18" s="106"/>
      <c r="BLU18" s="106"/>
      <c r="BLV18" s="106"/>
      <c r="BLW18" s="106"/>
      <c r="BLX18" s="106"/>
      <c r="BLY18" s="106"/>
      <c r="BLZ18" s="106"/>
      <c r="BMA18" s="106"/>
      <c r="BMB18" s="106"/>
      <c r="BMC18" s="106"/>
      <c r="BMD18" s="106"/>
      <c r="BME18" s="106"/>
      <c r="BMF18" s="106"/>
      <c r="BMG18" s="106"/>
      <c r="BMH18" s="106"/>
      <c r="BMI18" s="106"/>
      <c r="BMJ18" s="106"/>
      <c r="BMK18" s="106"/>
      <c r="BML18" s="106"/>
      <c r="BMM18" s="106"/>
      <c r="BMN18" s="106"/>
      <c r="BMO18" s="106"/>
      <c r="BMP18" s="106"/>
      <c r="BMQ18" s="106"/>
      <c r="BMR18" s="106"/>
      <c r="BMS18" s="106"/>
      <c r="BMT18" s="106"/>
      <c r="BMU18" s="106"/>
      <c r="BMV18" s="106"/>
      <c r="BMW18" s="106"/>
      <c r="BMX18" s="106"/>
      <c r="BMY18" s="106"/>
      <c r="BMZ18" s="106"/>
      <c r="BNA18" s="106"/>
      <c r="BNB18" s="106"/>
      <c r="BNC18" s="106"/>
      <c r="BND18" s="106"/>
      <c r="BNE18" s="106"/>
      <c r="BNF18" s="106"/>
      <c r="BNG18" s="106"/>
      <c r="BNH18" s="106"/>
      <c r="BNI18" s="106"/>
      <c r="BNJ18" s="106"/>
      <c r="BNK18" s="106"/>
      <c r="BNL18" s="106"/>
      <c r="BNM18" s="106"/>
      <c r="BNN18" s="106"/>
      <c r="BNO18" s="106"/>
      <c r="BNP18" s="106"/>
      <c r="BNQ18" s="106"/>
      <c r="BNR18" s="106"/>
      <c r="BNS18" s="106"/>
      <c r="BNT18" s="106"/>
      <c r="BNU18" s="106"/>
      <c r="BNV18" s="106"/>
      <c r="BNW18" s="106"/>
      <c r="BNX18" s="106"/>
      <c r="BNY18" s="106"/>
      <c r="BNZ18" s="106"/>
      <c r="BOA18" s="106"/>
      <c r="BOB18" s="106"/>
      <c r="BOC18" s="106"/>
      <c r="BOD18" s="106"/>
      <c r="BOE18" s="106"/>
      <c r="BOF18" s="106"/>
      <c r="BOG18" s="106"/>
      <c r="BOH18" s="106"/>
      <c r="BOI18" s="106"/>
      <c r="BOJ18" s="106"/>
      <c r="BOK18" s="106"/>
      <c r="BOL18" s="106"/>
      <c r="BOM18" s="106"/>
      <c r="BON18" s="106"/>
      <c r="BOO18" s="106"/>
      <c r="BOP18" s="106"/>
      <c r="BOQ18" s="106"/>
      <c r="BOR18" s="106"/>
      <c r="BOS18" s="106"/>
      <c r="BOT18" s="106"/>
      <c r="BOU18" s="106"/>
      <c r="BOV18" s="106"/>
      <c r="BOW18" s="106"/>
      <c r="BOX18" s="106"/>
      <c r="BOY18" s="106"/>
      <c r="BOZ18" s="106"/>
      <c r="BPA18" s="106"/>
      <c r="BPB18" s="106"/>
      <c r="BPC18" s="106"/>
      <c r="BPD18" s="106"/>
      <c r="BPE18" s="106"/>
      <c r="BPF18" s="106"/>
      <c r="BPG18" s="106"/>
      <c r="BPH18" s="106"/>
      <c r="BPI18" s="106"/>
      <c r="BPJ18" s="106"/>
      <c r="BPK18" s="106"/>
      <c r="BPL18" s="106"/>
      <c r="BPM18" s="106"/>
      <c r="BPN18" s="106"/>
      <c r="BPO18" s="106"/>
      <c r="BPP18" s="106"/>
      <c r="BPQ18" s="106"/>
      <c r="BPR18" s="106"/>
      <c r="BPS18" s="106"/>
      <c r="BPT18" s="106"/>
      <c r="BPU18" s="106"/>
      <c r="BPV18" s="106"/>
      <c r="BPW18" s="106"/>
      <c r="BPX18" s="106"/>
      <c r="BPY18" s="106"/>
      <c r="BPZ18" s="106"/>
      <c r="BQA18" s="106"/>
      <c r="BQB18" s="106"/>
      <c r="BQC18" s="106"/>
      <c r="BQD18" s="106"/>
      <c r="BQE18" s="106"/>
      <c r="BQF18" s="106"/>
      <c r="BQG18" s="106"/>
      <c r="BQH18" s="106"/>
      <c r="BQI18" s="106"/>
      <c r="BQJ18" s="106"/>
      <c r="BQK18" s="106"/>
      <c r="BQL18" s="106"/>
      <c r="BQM18" s="106"/>
      <c r="BQN18" s="106"/>
      <c r="BQO18" s="106"/>
      <c r="BQP18" s="106"/>
      <c r="BQQ18" s="106"/>
      <c r="BQR18" s="106"/>
      <c r="BQS18" s="106"/>
      <c r="BQT18" s="106"/>
      <c r="BQU18" s="106"/>
      <c r="BQV18" s="106"/>
      <c r="BQW18" s="106"/>
      <c r="BQX18" s="106"/>
      <c r="BQY18" s="106"/>
      <c r="BQZ18" s="106"/>
      <c r="BRA18" s="106"/>
      <c r="BRB18" s="106"/>
      <c r="BRC18" s="106"/>
      <c r="BRD18" s="106"/>
      <c r="BRE18" s="106"/>
      <c r="BRF18" s="106"/>
      <c r="BRG18" s="106"/>
      <c r="BRH18" s="106"/>
      <c r="BRI18" s="106"/>
      <c r="BRJ18" s="106"/>
      <c r="BRK18" s="106"/>
      <c r="BRL18" s="106"/>
      <c r="BRM18" s="106"/>
      <c r="BRN18" s="106"/>
      <c r="BRO18" s="106"/>
      <c r="BRP18" s="106"/>
      <c r="BRQ18" s="106"/>
      <c r="BRR18" s="106"/>
      <c r="BRS18" s="106"/>
      <c r="BRT18" s="106"/>
      <c r="BRU18" s="106"/>
      <c r="BRV18" s="106"/>
      <c r="BRW18" s="106"/>
      <c r="BRX18" s="106"/>
      <c r="BRY18" s="106"/>
      <c r="BRZ18" s="106"/>
      <c r="BSA18" s="106"/>
      <c r="BSB18" s="106"/>
      <c r="BSC18" s="106"/>
      <c r="BSD18" s="106"/>
      <c r="BSE18" s="106"/>
      <c r="BSF18" s="106"/>
      <c r="BSG18" s="106"/>
      <c r="BSH18" s="106"/>
      <c r="BSI18" s="106"/>
      <c r="BSJ18" s="106"/>
      <c r="BSK18" s="106"/>
      <c r="BSL18" s="106"/>
      <c r="BSM18" s="106"/>
      <c r="BSN18" s="106"/>
      <c r="BSO18" s="106"/>
      <c r="BSP18" s="106"/>
      <c r="BSQ18" s="106"/>
      <c r="BSR18" s="106"/>
      <c r="BSS18" s="106"/>
      <c r="BST18" s="106"/>
      <c r="BSU18" s="106"/>
      <c r="BSV18" s="106"/>
      <c r="BSW18" s="106"/>
      <c r="BSX18" s="106"/>
      <c r="BSY18" s="106"/>
      <c r="BSZ18" s="106"/>
      <c r="BTA18" s="106"/>
      <c r="BTB18" s="106"/>
      <c r="BTC18" s="106"/>
      <c r="BTD18" s="106"/>
      <c r="BTE18" s="106"/>
      <c r="BTF18" s="106"/>
      <c r="BTG18" s="106"/>
      <c r="BTH18" s="106"/>
      <c r="BTI18" s="106"/>
      <c r="BTJ18" s="106"/>
      <c r="BTK18" s="106"/>
      <c r="BTL18" s="106"/>
      <c r="BTM18" s="106"/>
      <c r="BTN18" s="106"/>
      <c r="BTO18" s="106"/>
      <c r="BTP18" s="106"/>
      <c r="BTQ18" s="106"/>
      <c r="BTR18" s="106"/>
      <c r="BTS18" s="106"/>
      <c r="BTT18" s="106"/>
      <c r="BTU18" s="106"/>
      <c r="BTV18" s="106"/>
      <c r="BTW18" s="106"/>
      <c r="BTX18" s="106"/>
      <c r="BTY18" s="106"/>
      <c r="BTZ18" s="106"/>
      <c r="BUA18" s="106"/>
      <c r="BUB18" s="106"/>
      <c r="BUC18" s="106"/>
      <c r="BUD18" s="106"/>
      <c r="BUE18" s="106"/>
      <c r="BUF18" s="106"/>
      <c r="BUG18" s="106"/>
      <c r="BUH18" s="106"/>
      <c r="BUI18" s="106"/>
      <c r="BUJ18" s="106"/>
      <c r="BUK18" s="106"/>
      <c r="BUL18" s="106"/>
      <c r="BUM18" s="106"/>
      <c r="BUN18" s="106"/>
      <c r="BUO18" s="106"/>
      <c r="BUP18" s="106"/>
      <c r="BUQ18" s="106"/>
      <c r="BUR18" s="106"/>
      <c r="BUS18" s="106"/>
      <c r="BUT18" s="106"/>
      <c r="BUU18" s="106"/>
      <c r="BUV18" s="106"/>
      <c r="BUW18" s="106"/>
      <c r="BUX18" s="106"/>
      <c r="BUY18" s="106"/>
      <c r="BUZ18" s="106"/>
      <c r="BVA18" s="106"/>
      <c r="BVB18" s="106"/>
      <c r="BVC18" s="106"/>
      <c r="BVD18" s="106"/>
      <c r="BVE18" s="106"/>
      <c r="BVF18" s="106"/>
      <c r="BVG18" s="106"/>
      <c r="BVH18" s="106"/>
      <c r="BVI18" s="106"/>
      <c r="BVJ18" s="106"/>
      <c r="BVK18" s="106"/>
      <c r="BVL18" s="106"/>
      <c r="BVM18" s="106"/>
      <c r="BVN18" s="106"/>
      <c r="BVO18" s="106"/>
      <c r="BVP18" s="106"/>
      <c r="BVQ18" s="106"/>
      <c r="BVR18" s="106"/>
      <c r="BVS18" s="106"/>
      <c r="BVT18" s="106"/>
      <c r="BVU18" s="106"/>
      <c r="BVV18" s="106"/>
      <c r="BVW18" s="106"/>
      <c r="BVX18" s="106"/>
      <c r="BVY18" s="106"/>
      <c r="BVZ18" s="106"/>
      <c r="BWA18" s="106"/>
      <c r="BWB18" s="106"/>
      <c r="BWC18" s="106"/>
      <c r="BWD18" s="106"/>
      <c r="BWE18" s="106"/>
      <c r="BWF18" s="106"/>
      <c r="BWG18" s="106"/>
      <c r="BWH18" s="106"/>
      <c r="BWI18" s="106"/>
      <c r="BWJ18" s="106"/>
      <c r="BWK18" s="106"/>
      <c r="BWL18" s="106"/>
      <c r="BWM18" s="106"/>
      <c r="BWN18" s="106"/>
      <c r="BWO18" s="106"/>
      <c r="BWP18" s="106"/>
      <c r="BWQ18" s="106"/>
      <c r="BWR18" s="106"/>
      <c r="BWS18" s="106"/>
      <c r="BWT18" s="106"/>
      <c r="BWU18" s="106"/>
      <c r="BWV18" s="106"/>
      <c r="BWW18" s="106"/>
      <c r="BWX18" s="106"/>
      <c r="BWY18" s="106"/>
      <c r="BWZ18" s="106"/>
      <c r="BXA18" s="106"/>
      <c r="BXB18" s="106"/>
      <c r="BXC18" s="106"/>
      <c r="BXD18" s="106"/>
      <c r="BXE18" s="106"/>
      <c r="BXF18" s="106"/>
      <c r="BXG18" s="106"/>
      <c r="BXH18" s="106"/>
      <c r="BXI18" s="106"/>
      <c r="BXJ18" s="106"/>
      <c r="BXK18" s="106"/>
      <c r="BXL18" s="106"/>
      <c r="BXM18" s="106"/>
      <c r="BXN18" s="106"/>
      <c r="BXO18" s="106"/>
      <c r="BXP18" s="106"/>
      <c r="BXQ18" s="106"/>
      <c r="BXR18" s="106"/>
      <c r="BXS18" s="106"/>
      <c r="BXT18" s="106"/>
      <c r="BXU18" s="106"/>
      <c r="BXV18" s="106"/>
      <c r="BXW18" s="106"/>
      <c r="BXX18" s="106"/>
      <c r="BXY18" s="106"/>
      <c r="BXZ18" s="106"/>
      <c r="BYA18" s="106"/>
      <c r="BYB18" s="106"/>
      <c r="BYC18" s="106"/>
      <c r="BYD18" s="106"/>
      <c r="BYE18" s="106"/>
      <c r="BYF18" s="106"/>
      <c r="BYG18" s="106"/>
      <c r="BYH18" s="106"/>
      <c r="BYI18" s="106"/>
      <c r="BYJ18" s="106"/>
      <c r="BYK18" s="106"/>
      <c r="BYL18" s="106"/>
      <c r="BYM18" s="106"/>
      <c r="BYN18" s="106"/>
      <c r="BYO18" s="106"/>
      <c r="BYP18" s="106"/>
      <c r="BYQ18" s="106"/>
      <c r="BYR18" s="106"/>
      <c r="BYS18" s="106"/>
      <c r="BYT18" s="106"/>
      <c r="BYU18" s="106"/>
      <c r="BYV18" s="106"/>
      <c r="BYW18" s="106"/>
      <c r="BYX18" s="106"/>
      <c r="BYY18" s="106"/>
      <c r="BYZ18" s="106"/>
      <c r="BZA18" s="106"/>
      <c r="BZB18" s="106"/>
      <c r="BZC18" s="106"/>
      <c r="BZD18" s="106"/>
      <c r="BZE18" s="106"/>
      <c r="BZF18" s="106"/>
      <c r="BZG18" s="106"/>
      <c r="BZH18" s="106"/>
      <c r="BZI18" s="106"/>
      <c r="BZJ18" s="106"/>
      <c r="BZK18" s="106"/>
      <c r="BZL18" s="106"/>
      <c r="BZM18" s="106"/>
      <c r="BZN18" s="106"/>
      <c r="BZO18" s="106"/>
      <c r="BZP18" s="106"/>
      <c r="BZQ18" s="106"/>
      <c r="BZR18" s="106"/>
      <c r="BZS18" s="106"/>
      <c r="BZT18" s="106"/>
      <c r="BZU18" s="106"/>
      <c r="BZV18" s="106"/>
      <c r="BZW18" s="106"/>
      <c r="BZX18" s="106"/>
      <c r="BZY18" s="106"/>
      <c r="BZZ18" s="106"/>
      <c r="CAA18" s="106"/>
      <c r="CAB18" s="106"/>
      <c r="CAC18" s="106"/>
      <c r="CAD18" s="106"/>
      <c r="CAE18" s="106"/>
      <c r="CAF18" s="106"/>
      <c r="CAG18" s="106"/>
      <c r="CAH18" s="106"/>
      <c r="CAI18" s="106"/>
      <c r="CAJ18" s="106"/>
      <c r="CAK18" s="106"/>
      <c r="CAL18" s="106"/>
      <c r="CAM18" s="106"/>
      <c r="CAN18" s="106"/>
      <c r="CAO18" s="106"/>
      <c r="CAP18" s="106"/>
      <c r="CAQ18" s="106"/>
      <c r="CAR18" s="106"/>
      <c r="CAS18" s="106"/>
      <c r="CAT18" s="106"/>
      <c r="CAU18" s="106"/>
      <c r="CAV18" s="106"/>
      <c r="CAW18" s="106"/>
      <c r="CAX18" s="106"/>
      <c r="CAY18" s="106"/>
      <c r="CAZ18" s="106"/>
      <c r="CBA18" s="106"/>
      <c r="CBB18" s="106"/>
      <c r="CBC18" s="106"/>
      <c r="CBD18" s="106"/>
      <c r="CBE18" s="106"/>
      <c r="CBF18" s="106"/>
      <c r="CBG18" s="106"/>
      <c r="CBH18" s="106"/>
      <c r="CBI18" s="106"/>
      <c r="CBJ18" s="106"/>
      <c r="CBK18" s="106"/>
      <c r="CBL18" s="106"/>
      <c r="CBM18" s="106"/>
      <c r="CBN18" s="106"/>
      <c r="CBO18" s="106"/>
      <c r="CBP18" s="106"/>
      <c r="CBQ18" s="106"/>
      <c r="CBR18" s="106"/>
      <c r="CBS18" s="106"/>
      <c r="CBT18" s="106"/>
      <c r="CBU18" s="106"/>
      <c r="CBV18" s="106"/>
      <c r="CBW18" s="106"/>
      <c r="CBX18" s="106"/>
      <c r="CBY18" s="106"/>
      <c r="CBZ18" s="106"/>
      <c r="CCA18" s="106"/>
      <c r="CCB18" s="106"/>
      <c r="CCC18" s="106"/>
      <c r="CCD18" s="106"/>
      <c r="CCE18" s="106"/>
      <c r="CCF18" s="106"/>
      <c r="CCG18" s="106"/>
      <c r="CCH18" s="106"/>
      <c r="CCI18" s="106"/>
      <c r="CCJ18" s="106"/>
      <c r="CCK18" s="106"/>
      <c r="CCL18" s="106"/>
      <c r="CCM18" s="106"/>
      <c r="CCN18" s="106"/>
      <c r="CCO18" s="106"/>
      <c r="CCP18" s="106"/>
      <c r="CCQ18" s="106"/>
      <c r="CCR18" s="106"/>
      <c r="CCS18" s="106"/>
      <c r="CCT18" s="106"/>
      <c r="CCU18" s="106"/>
      <c r="CCV18" s="106"/>
      <c r="CCW18" s="106"/>
      <c r="CCX18" s="106"/>
      <c r="CCY18" s="106"/>
      <c r="CCZ18" s="106"/>
      <c r="CDA18" s="106"/>
      <c r="CDB18" s="106"/>
      <c r="CDC18" s="106"/>
      <c r="CDD18" s="106"/>
      <c r="CDE18" s="106"/>
      <c r="CDF18" s="106"/>
      <c r="CDG18" s="106"/>
      <c r="CDH18" s="106"/>
      <c r="CDI18" s="106"/>
      <c r="CDJ18" s="106"/>
      <c r="CDK18" s="106"/>
      <c r="CDL18" s="106"/>
      <c r="CDM18" s="106"/>
      <c r="CDN18" s="106"/>
      <c r="CDO18" s="106"/>
      <c r="CDP18" s="106"/>
      <c r="CDQ18" s="106"/>
      <c r="CDR18" s="106"/>
      <c r="CDS18" s="106"/>
      <c r="CDT18" s="106"/>
      <c r="CDU18" s="106"/>
      <c r="CDV18" s="106"/>
      <c r="CDW18" s="106"/>
      <c r="CDX18" s="106"/>
      <c r="CDY18" s="106"/>
      <c r="CDZ18" s="106"/>
      <c r="CEA18" s="106"/>
      <c r="CEB18" s="106"/>
      <c r="CEC18" s="106"/>
      <c r="CED18" s="106"/>
      <c r="CEE18" s="106"/>
      <c r="CEF18" s="106"/>
      <c r="CEG18" s="106"/>
      <c r="CEH18" s="106"/>
      <c r="CEI18" s="106"/>
      <c r="CEJ18" s="106"/>
      <c r="CEK18" s="106"/>
      <c r="CEL18" s="106"/>
      <c r="CEM18" s="106"/>
      <c r="CEN18" s="106"/>
      <c r="CEO18" s="106"/>
      <c r="CEP18" s="106"/>
      <c r="CEQ18" s="106"/>
      <c r="CER18" s="106"/>
      <c r="CES18" s="106"/>
      <c r="CET18" s="106"/>
      <c r="CEU18" s="106"/>
      <c r="CEV18" s="106"/>
      <c r="CEW18" s="106"/>
      <c r="CEX18" s="106"/>
      <c r="CEY18" s="106"/>
      <c r="CEZ18" s="106"/>
      <c r="CFA18" s="106"/>
      <c r="CFB18" s="106"/>
      <c r="CFC18" s="106"/>
      <c r="CFD18" s="106"/>
      <c r="CFE18" s="106"/>
      <c r="CFF18" s="106"/>
      <c r="CFG18" s="106"/>
      <c r="CFH18" s="106"/>
      <c r="CFI18" s="106"/>
      <c r="CFJ18" s="106"/>
      <c r="CFK18" s="106"/>
      <c r="CFL18" s="106"/>
      <c r="CFM18" s="106"/>
      <c r="CFN18" s="106"/>
      <c r="CFO18" s="106"/>
      <c r="CFP18" s="106"/>
      <c r="CFQ18" s="106"/>
      <c r="CFR18" s="106"/>
      <c r="CFS18" s="106"/>
      <c r="CFT18" s="106"/>
      <c r="CFU18" s="106"/>
      <c r="CFV18" s="106"/>
      <c r="CFW18" s="106"/>
      <c r="CFX18" s="106"/>
      <c r="CFY18" s="106"/>
      <c r="CFZ18" s="106"/>
      <c r="CGA18" s="106"/>
      <c r="CGB18" s="106"/>
      <c r="CGC18" s="106"/>
      <c r="CGD18" s="106"/>
      <c r="CGE18" s="106"/>
      <c r="CGF18" s="106"/>
      <c r="CGG18" s="106"/>
      <c r="CGH18" s="106"/>
      <c r="CGI18" s="106"/>
      <c r="CGJ18" s="106"/>
      <c r="CGK18" s="106"/>
      <c r="CGL18" s="106"/>
      <c r="CGM18" s="106"/>
      <c r="CGN18" s="106"/>
      <c r="CGO18" s="106"/>
      <c r="CGP18" s="106"/>
      <c r="CGQ18" s="106"/>
      <c r="CGR18" s="106"/>
      <c r="CGS18" s="106"/>
      <c r="CGT18" s="106"/>
      <c r="CGU18" s="106"/>
      <c r="CGV18" s="106"/>
      <c r="CGW18" s="106"/>
      <c r="CGX18" s="106"/>
      <c r="CGY18" s="106"/>
      <c r="CGZ18" s="106"/>
      <c r="CHA18" s="106"/>
      <c r="CHB18" s="106"/>
      <c r="CHC18" s="106"/>
      <c r="CHD18" s="106"/>
      <c r="CHE18" s="106"/>
      <c r="CHF18" s="106"/>
      <c r="CHG18" s="106"/>
      <c r="CHH18" s="106"/>
      <c r="CHI18" s="106"/>
      <c r="CHJ18" s="106"/>
      <c r="CHK18" s="106"/>
      <c r="CHL18" s="106"/>
      <c r="CHM18" s="106"/>
      <c r="CHN18" s="106"/>
      <c r="CHO18" s="106"/>
      <c r="CHP18" s="106"/>
      <c r="CHQ18" s="106"/>
      <c r="CHR18" s="106"/>
      <c r="CHS18" s="106"/>
      <c r="CHT18" s="106"/>
      <c r="CHU18" s="106"/>
      <c r="CHV18" s="106"/>
      <c r="CHW18" s="106"/>
      <c r="CHX18" s="106"/>
      <c r="CHY18" s="106"/>
      <c r="CHZ18" s="106"/>
      <c r="CIA18" s="106"/>
      <c r="CIB18" s="106"/>
      <c r="CIC18" s="106"/>
      <c r="CID18" s="106"/>
      <c r="CIE18" s="106"/>
      <c r="CIF18" s="106"/>
      <c r="CIG18" s="106"/>
      <c r="CIH18" s="106"/>
      <c r="CII18" s="106"/>
      <c r="CIJ18" s="106"/>
      <c r="CIK18" s="106"/>
      <c r="CIL18" s="106"/>
      <c r="CIM18" s="106"/>
      <c r="CIN18" s="106"/>
      <c r="CIO18" s="106"/>
      <c r="CIP18" s="106"/>
      <c r="CIQ18" s="106"/>
      <c r="CIR18" s="106"/>
      <c r="CIS18" s="106"/>
      <c r="CIT18" s="106"/>
      <c r="CIU18" s="106"/>
      <c r="CIV18" s="106"/>
      <c r="CIW18" s="106"/>
      <c r="CIX18" s="106"/>
      <c r="CIY18" s="106"/>
      <c r="CIZ18" s="106"/>
      <c r="CJA18" s="106"/>
      <c r="CJB18" s="106"/>
      <c r="CJC18" s="106"/>
      <c r="CJD18" s="106"/>
      <c r="CJE18" s="106"/>
      <c r="CJF18" s="106"/>
      <c r="CJG18" s="106"/>
      <c r="CJH18" s="106"/>
      <c r="CJI18" s="106"/>
      <c r="CJJ18" s="106"/>
      <c r="CJK18" s="106"/>
      <c r="CJL18" s="106"/>
      <c r="CJM18" s="106"/>
      <c r="CJN18" s="106"/>
      <c r="CJO18" s="106"/>
      <c r="CJP18" s="106"/>
      <c r="CJQ18" s="106"/>
      <c r="CJR18" s="106"/>
      <c r="CJS18" s="106"/>
      <c r="CJT18" s="106"/>
      <c r="CJU18" s="106"/>
      <c r="CJV18" s="106"/>
      <c r="CJW18" s="106"/>
      <c r="CJX18" s="106"/>
      <c r="CJY18" s="106"/>
      <c r="CJZ18" s="106"/>
      <c r="CKA18" s="106"/>
      <c r="CKB18" s="106"/>
      <c r="CKC18" s="106"/>
      <c r="CKD18" s="106"/>
      <c r="CKE18" s="106"/>
      <c r="CKF18" s="106"/>
      <c r="CKG18" s="106"/>
      <c r="CKH18" s="106"/>
      <c r="CKI18" s="106"/>
      <c r="CKJ18" s="106"/>
      <c r="CKK18" s="106"/>
      <c r="CKL18" s="106"/>
      <c r="CKM18" s="106"/>
      <c r="CKN18" s="106"/>
      <c r="CKO18" s="106"/>
      <c r="CKP18" s="106"/>
      <c r="CKQ18" s="106"/>
      <c r="CKR18" s="106"/>
      <c r="CKS18" s="106"/>
      <c r="CKT18" s="106"/>
      <c r="CKU18" s="106"/>
      <c r="CKV18" s="106"/>
      <c r="CKW18" s="106"/>
      <c r="CKX18" s="106"/>
      <c r="CKY18" s="106"/>
      <c r="CKZ18" s="106"/>
      <c r="CLA18" s="106"/>
      <c r="CLB18" s="106"/>
      <c r="CLC18" s="106"/>
      <c r="CLD18" s="106"/>
      <c r="CLE18" s="106"/>
      <c r="CLF18" s="106"/>
      <c r="CLG18" s="106"/>
      <c r="CLH18" s="106"/>
      <c r="CLI18" s="106"/>
      <c r="CLJ18" s="106"/>
      <c r="CLK18" s="106"/>
      <c r="CLL18" s="106"/>
      <c r="CLM18" s="106"/>
      <c r="CLN18" s="106"/>
      <c r="CLO18" s="106"/>
      <c r="CLP18" s="106"/>
      <c r="CLQ18" s="106"/>
      <c r="CLR18" s="106"/>
      <c r="CLS18" s="106"/>
      <c r="CLT18" s="106"/>
      <c r="CLU18" s="106"/>
      <c r="CLV18" s="106"/>
      <c r="CLW18" s="106"/>
      <c r="CLX18" s="106"/>
      <c r="CLY18" s="106"/>
      <c r="CLZ18" s="106"/>
      <c r="CMA18" s="106"/>
      <c r="CMB18" s="106"/>
      <c r="CMC18" s="106"/>
      <c r="CMD18" s="106"/>
      <c r="CME18" s="106"/>
      <c r="CMF18" s="106"/>
      <c r="CMG18" s="106"/>
      <c r="CMH18" s="106"/>
      <c r="CMI18" s="106"/>
      <c r="CMJ18" s="106"/>
      <c r="CMK18" s="106"/>
      <c r="CML18" s="106"/>
      <c r="CMM18" s="106"/>
      <c r="CMN18" s="106"/>
      <c r="CMO18" s="106"/>
      <c r="CMP18" s="106"/>
      <c r="CMQ18" s="106"/>
      <c r="CMR18" s="106"/>
      <c r="CMS18" s="106"/>
      <c r="CMT18" s="106"/>
      <c r="CMU18" s="106"/>
      <c r="CMV18" s="106"/>
      <c r="CMW18" s="106"/>
      <c r="CMX18" s="106"/>
      <c r="CMY18" s="106"/>
      <c r="CMZ18" s="106"/>
      <c r="CNA18" s="106"/>
      <c r="CNB18" s="106"/>
      <c r="CNC18" s="106"/>
      <c r="CND18" s="106"/>
      <c r="CNE18" s="106"/>
      <c r="CNF18" s="106"/>
      <c r="CNG18" s="106"/>
      <c r="CNH18" s="106"/>
      <c r="CNI18" s="106"/>
      <c r="CNJ18" s="106"/>
      <c r="CNK18" s="106"/>
      <c r="CNL18" s="106"/>
      <c r="CNM18" s="106"/>
      <c r="CNN18" s="106"/>
      <c r="CNO18" s="106"/>
      <c r="CNP18" s="106"/>
      <c r="CNQ18" s="106"/>
      <c r="CNR18" s="106"/>
      <c r="CNS18" s="106"/>
      <c r="CNT18" s="106"/>
      <c r="CNU18" s="106"/>
      <c r="CNV18" s="106"/>
      <c r="CNW18" s="106"/>
      <c r="CNX18" s="106"/>
      <c r="CNY18" s="106"/>
      <c r="CNZ18" s="106"/>
      <c r="COA18" s="106"/>
      <c r="COB18" s="106"/>
      <c r="COC18" s="106"/>
      <c r="COD18" s="106"/>
      <c r="COE18" s="106"/>
      <c r="COF18" s="106"/>
      <c r="COG18" s="106"/>
      <c r="COH18" s="106"/>
      <c r="COI18" s="106"/>
      <c r="COJ18" s="106"/>
      <c r="COK18" s="106"/>
      <c r="COL18" s="106"/>
      <c r="COM18" s="106"/>
      <c r="CON18" s="106"/>
      <c r="COO18" s="106"/>
      <c r="COP18" s="106"/>
      <c r="COQ18" s="106"/>
      <c r="COR18" s="106"/>
      <c r="COS18" s="106"/>
      <c r="COT18" s="106"/>
      <c r="COU18" s="106"/>
      <c r="COV18" s="106"/>
      <c r="COW18" s="106"/>
      <c r="COX18" s="106"/>
      <c r="COY18" s="106"/>
      <c r="COZ18" s="106"/>
      <c r="CPA18" s="106"/>
      <c r="CPB18" s="106"/>
      <c r="CPC18" s="106"/>
      <c r="CPD18" s="106"/>
      <c r="CPE18" s="106"/>
      <c r="CPF18" s="106"/>
      <c r="CPG18" s="106"/>
      <c r="CPH18" s="106"/>
      <c r="CPI18" s="106"/>
      <c r="CPJ18" s="106"/>
      <c r="CPK18" s="106"/>
      <c r="CPL18" s="106"/>
      <c r="CPM18" s="106"/>
      <c r="CPN18" s="106"/>
      <c r="CPO18" s="106"/>
      <c r="CPP18" s="106"/>
      <c r="CPQ18" s="106"/>
      <c r="CPR18" s="106"/>
      <c r="CPS18" s="106"/>
      <c r="CPT18" s="106"/>
      <c r="CPU18" s="106"/>
      <c r="CPV18" s="106"/>
      <c r="CPW18" s="106"/>
      <c r="CPX18" s="106"/>
      <c r="CPY18" s="106"/>
      <c r="CPZ18" s="106"/>
      <c r="CQA18" s="106"/>
      <c r="CQB18" s="106"/>
      <c r="CQC18" s="106"/>
      <c r="CQD18" s="106"/>
      <c r="CQE18" s="106"/>
      <c r="CQF18" s="106"/>
      <c r="CQG18" s="106"/>
      <c r="CQH18" s="106"/>
      <c r="CQI18" s="106"/>
      <c r="CQJ18" s="106"/>
      <c r="CQK18" s="106"/>
      <c r="CQL18" s="106"/>
      <c r="CQM18" s="106"/>
      <c r="CQN18" s="106"/>
      <c r="CQO18" s="106"/>
      <c r="CQP18" s="106"/>
      <c r="CQQ18" s="106"/>
      <c r="CQR18" s="106"/>
      <c r="CQS18" s="106"/>
      <c r="CQT18" s="106"/>
      <c r="CQU18" s="106"/>
      <c r="CQV18" s="106"/>
      <c r="CQW18" s="106"/>
      <c r="CQX18" s="106"/>
      <c r="CQY18" s="106"/>
      <c r="CQZ18" s="106"/>
      <c r="CRA18" s="106"/>
      <c r="CRB18" s="106"/>
      <c r="CRC18" s="106"/>
      <c r="CRD18" s="106"/>
      <c r="CRE18" s="106"/>
      <c r="CRF18" s="106"/>
      <c r="CRG18" s="106"/>
      <c r="CRH18" s="106"/>
      <c r="CRI18" s="106"/>
      <c r="CRJ18" s="106"/>
      <c r="CRK18" s="106"/>
      <c r="CRL18" s="106"/>
      <c r="CRM18" s="106"/>
      <c r="CRN18" s="106"/>
      <c r="CRO18" s="106"/>
      <c r="CRP18" s="106"/>
      <c r="CRQ18" s="106"/>
      <c r="CRR18" s="106"/>
      <c r="CRS18" s="106"/>
      <c r="CRT18" s="106"/>
      <c r="CRU18" s="106"/>
      <c r="CRV18" s="106"/>
      <c r="CRW18" s="106"/>
      <c r="CRX18" s="106"/>
      <c r="CRY18" s="106"/>
      <c r="CRZ18" s="106"/>
      <c r="CSA18" s="106"/>
      <c r="CSB18" s="106"/>
      <c r="CSC18" s="106"/>
      <c r="CSD18" s="106"/>
      <c r="CSE18" s="106"/>
      <c r="CSF18" s="106"/>
      <c r="CSG18" s="106"/>
      <c r="CSH18" s="106"/>
      <c r="CSI18" s="106"/>
      <c r="CSJ18" s="106"/>
      <c r="CSK18" s="106"/>
      <c r="CSL18" s="106"/>
      <c r="CSM18" s="106"/>
      <c r="CSN18" s="106"/>
      <c r="CSO18" s="106"/>
      <c r="CSP18" s="106"/>
      <c r="CSQ18" s="106"/>
      <c r="CSR18" s="106"/>
      <c r="CSS18" s="106"/>
      <c r="CST18" s="106"/>
      <c r="CSU18" s="106"/>
      <c r="CSV18" s="106"/>
      <c r="CSW18" s="106"/>
      <c r="CSX18" s="106"/>
      <c r="CSY18" s="106"/>
      <c r="CSZ18" s="106"/>
      <c r="CTA18" s="106"/>
      <c r="CTB18" s="106"/>
      <c r="CTC18" s="106"/>
      <c r="CTD18" s="106"/>
      <c r="CTE18" s="106"/>
      <c r="CTF18" s="106"/>
      <c r="CTG18" s="106"/>
      <c r="CTH18" s="106"/>
      <c r="CTI18" s="106"/>
      <c r="CTJ18" s="106"/>
      <c r="CTK18" s="106"/>
      <c r="CTL18" s="106"/>
      <c r="CTM18" s="106"/>
      <c r="CTN18" s="106"/>
      <c r="CTO18" s="106"/>
      <c r="CTP18" s="106"/>
      <c r="CTQ18" s="106"/>
      <c r="CTR18" s="106"/>
      <c r="CTS18" s="106"/>
      <c r="CTT18" s="106"/>
      <c r="CTU18" s="106"/>
      <c r="CTV18" s="106"/>
      <c r="CTW18" s="106"/>
      <c r="CTX18" s="106"/>
      <c r="CTY18" s="106"/>
      <c r="CTZ18" s="106"/>
      <c r="CUA18" s="106"/>
      <c r="CUB18" s="106"/>
      <c r="CUC18" s="106"/>
      <c r="CUD18" s="106"/>
      <c r="CUE18" s="106"/>
      <c r="CUF18" s="106"/>
      <c r="CUG18" s="106"/>
      <c r="CUH18" s="106"/>
      <c r="CUI18" s="106"/>
      <c r="CUJ18" s="106"/>
      <c r="CUK18" s="106"/>
      <c r="CUL18" s="106"/>
      <c r="CUM18" s="106"/>
      <c r="CUN18" s="106"/>
      <c r="CUO18" s="106"/>
      <c r="CUP18" s="106"/>
      <c r="CUQ18" s="106"/>
      <c r="CUR18" s="106"/>
      <c r="CUS18" s="106"/>
      <c r="CUT18" s="106"/>
      <c r="CUU18" s="106"/>
      <c r="CUV18" s="106"/>
      <c r="CUW18" s="106"/>
      <c r="CUX18" s="106"/>
      <c r="CUY18" s="106"/>
      <c r="CUZ18" s="106"/>
      <c r="CVA18" s="106"/>
      <c r="CVB18" s="106"/>
      <c r="CVC18" s="106"/>
      <c r="CVD18" s="106"/>
      <c r="CVE18" s="106"/>
      <c r="CVF18" s="106"/>
      <c r="CVG18" s="106"/>
      <c r="CVH18" s="106"/>
      <c r="CVI18" s="106"/>
      <c r="CVJ18" s="106"/>
      <c r="CVK18" s="106"/>
      <c r="CVL18" s="106"/>
      <c r="CVM18" s="106"/>
      <c r="CVN18" s="106"/>
      <c r="CVO18" s="106"/>
      <c r="CVP18" s="106"/>
      <c r="CVQ18" s="106"/>
      <c r="CVR18" s="106"/>
      <c r="CVS18" s="106"/>
      <c r="CVT18" s="106"/>
      <c r="CVU18" s="106"/>
      <c r="CVV18" s="106"/>
      <c r="CVW18" s="106"/>
      <c r="CVX18" s="106"/>
      <c r="CVY18" s="106"/>
      <c r="CVZ18" s="106"/>
      <c r="CWA18" s="106"/>
      <c r="CWB18" s="106"/>
      <c r="CWC18" s="106"/>
      <c r="CWD18" s="106"/>
      <c r="CWE18" s="106"/>
      <c r="CWF18" s="106"/>
      <c r="CWG18" s="106"/>
      <c r="CWH18" s="106"/>
      <c r="CWI18" s="106"/>
      <c r="CWJ18" s="106"/>
      <c r="CWK18" s="106"/>
      <c r="CWL18" s="106"/>
      <c r="CWM18" s="106"/>
      <c r="CWN18" s="106"/>
      <c r="CWO18" s="106"/>
      <c r="CWP18" s="106"/>
      <c r="CWQ18" s="106"/>
      <c r="CWR18" s="106"/>
      <c r="CWS18" s="106"/>
      <c r="CWT18" s="106"/>
      <c r="CWU18" s="106"/>
      <c r="CWV18" s="106"/>
      <c r="CWW18" s="106"/>
      <c r="CWX18" s="106"/>
      <c r="CWY18" s="106"/>
      <c r="CWZ18" s="106"/>
      <c r="CXA18" s="106"/>
      <c r="CXB18" s="106"/>
      <c r="CXC18" s="106"/>
      <c r="CXD18" s="106"/>
      <c r="CXE18" s="106"/>
      <c r="CXF18" s="106"/>
      <c r="CXG18" s="106"/>
      <c r="CXH18" s="106"/>
      <c r="CXI18" s="106"/>
      <c r="CXJ18" s="106"/>
      <c r="CXK18" s="106"/>
      <c r="CXL18" s="106"/>
      <c r="CXM18" s="106"/>
      <c r="CXN18" s="106"/>
      <c r="CXO18" s="106"/>
      <c r="CXP18" s="106"/>
      <c r="CXQ18" s="106"/>
      <c r="CXR18" s="106"/>
      <c r="CXS18" s="106"/>
      <c r="CXT18" s="106"/>
      <c r="CXU18" s="106"/>
      <c r="CXV18" s="106"/>
      <c r="CXW18" s="106"/>
      <c r="CXX18" s="106"/>
      <c r="CXY18" s="106"/>
      <c r="CXZ18" s="106"/>
      <c r="CYA18" s="106"/>
      <c r="CYB18" s="106"/>
      <c r="CYC18" s="106"/>
      <c r="CYD18" s="106"/>
      <c r="CYE18" s="106"/>
      <c r="CYF18" s="106"/>
      <c r="CYG18" s="106"/>
      <c r="CYH18" s="106"/>
      <c r="CYI18" s="106"/>
      <c r="CYJ18" s="106"/>
      <c r="CYK18" s="106"/>
      <c r="CYL18" s="106"/>
      <c r="CYM18" s="106"/>
      <c r="CYN18" s="106"/>
      <c r="CYO18" s="106"/>
      <c r="CYP18" s="106"/>
      <c r="CYQ18" s="106"/>
      <c r="CYR18" s="106"/>
      <c r="CYS18" s="106"/>
      <c r="CYT18" s="106"/>
      <c r="CYU18" s="106"/>
      <c r="CYV18" s="106"/>
      <c r="CYW18" s="106"/>
      <c r="CYX18" s="106"/>
      <c r="CYY18" s="106"/>
      <c r="CYZ18" s="106"/>
      <c r="CZA18" s="106"/>
      <c r="CZB18" s="106"/>
      <c r="CZC18" s="106"/>
      <c r="CZD18" s="106"/>
      <c r="CZE18" s="106"/>
      <c r="CZF18" s="106"/>
      <c r="CZG18" s="106"/>
      <c r="CZH18" s="106"/>
      <c r="CZI18" s="106"/>
      <c r="CZJ18" s="106"/>
      <c r="CZK18" s="106"/>
      <c r="CZL18" s="106"/>
      <c r="CZM18" s="106"/>
      <c r="CZN18" s="106"/>
      <c r="CZO18" s="106"/>
      <c r="CZP18" s="106"/>
      <c r="CZQ18" s="106"/>
      <c r="CZR18" s="106"/>
      <c r="CZS18" s="106"/>
      <c r="CZT18" s="106"/>
      <c r="CZU18" s="106"/>
      <c r="CZV18" s="106"/>
      <c r="CZW18" s="106"/>
      <c r="CZX18" s="106"/>
      <c r="CZY18" s="106"/>
      <c r="CZZ18" s="106"/>
      <c r="DAA18" s="106"/>
      <c r="DAB18" s="106"/>
      <c r="DAC18" s="106"/>
      <c r="DAD18" s="106"/>
      <c r="DAE18" s="106"/>
      <c r="DAF18" s="106"/>
      <c r="DAG18" s="106"/>
      <c r="DAH18" s="106"/>
      <c r="DAI18" s="106"/>
      <c r="DAJ18" s="106"/>
      <c r="DAK18" s="106"/>
      <c r="DAL18" s="106"/>
      <c r="DAM18" s="106"/>
      <c r="DAN18" s="106"/>
      <c r="DAO18" s="106"/>
      <c r="DAP18" s="106"/>
      <c r="DAQ18" s="106"/>
      <c r="DAR18" s="106"/>
      <c r="DAS18" s="106"/>
      <c r="DAT18" s="106"/>
      <c r="DAU18" s="106"/>
      <c r="DAV18" s="106"/>
      <c r="DAW18" s="106"/>
      <c r="DAX18" s="106"/>
      <c r="DAY18" s="106"/>
      <c r="DAZ18" s="106"/>
      <c r="DBA18" s="106"/>
      <c r="DBB18" s="106"/>
      <c r="DBC18" s="106"/>
      <c r="DBD18" s="106"/>
      <c r="DBE18" s="106"/>
      <c r="DBF18" s="106"/>
      <c r="DBG18" s="106"/>
      <c r="DBH18" s="106"/>
      <c r="DBI18" s="106"/>
      <c r="DBJ18" s="106"/>
      <c r="DBK18" s="106"/>
      <c r="DBL18" s="106"/>
      <c r="DBM18" s="106"/>
      <c r="DBN18" s="106"/>
      <c r="DBO18" s="106"/>
      <c r="DBP18" s="106"/>
      <c r="DBQ18" s="106"/>
      <c r="DBR18" s="106"/>
      <c r="DBS18" s="106"/>
      <c r="DBT18" s="106"/>
      <c r="DBU18" s="106"/>
      <c r="DBV18" s="106"/>
      <c r="DBW18" s="106"/>
      <c r="DBX18" s="106"/>
      <c r="DBY18" s="106"/>
      <c r="DBZ18" s="106"/>
      <c r="DCA18" s="106"/>
      <c r="DCB18" s="106"/>
      <c r="DCC18" s="106"/>
      <c r="DCD18" s="106"/>
      <c r="DCE18" s="106"/>
      <c r="DCF18" s="106"/>
      <c r="DCG18" s="106"/>
      <c r="DCH18" s="106"/>
      <c r="DCI18" s="106"/>
      <c r="DCJ18" s="106"/>
      <c r="DCK18" s="106"/>
      <c r="DCL18" s="106"/>
      <c r="DCM18" s="106"/>
      <c r="DCN18" s="106"/>
      <c r="DCO18" s="106"/>
      <c r="DCP18" s="106"/>
      <c r="DCQ18" s="106"/>
      <c r="DCR18" s="106"/>
      <c r="DCS18" s="106"/>
      <c r="DCT18" s="106"/>
      <c r="DCU18" s="106"/>
      <c r="DCV18" s="106"/>
      <c r="DCW18" s="106"/>
      <c r="DCX18" s="106"/>
      <c r="DCY18" s="106"/>
      <c r="DCZ18" s="106"/>
      <c r="DDA18" s="106"/>
      <c r="DDB18" s="106"/>
      <c r="DDC18" s="106"/>
      <c r="DDD18" s="106"/>
      <c r="DDE18" s="106"/>
      <c r="DDF18" s="106"/>
      <c r="DDG18" s="106"/>
      <c r="DDH18" s="106"/>
      <c r="DDI18" s="106"/>
      <c r="DDJ18" s="106"/>
      <c r="DDK18" s="106"/>
      <c r="DDL18" s="106"/>
      <c r="DDM18" s="106"/>
      <c r="DDN18" s="106"/>
      <c r="DDO18" s="106"/>
      <c r="DDP18" s="106"/>
      <c r="DDQ18" s="106"/>
      <c r="DDR18" s="106"/>
      <c r="DDS18" s="106"/>
      <c r="DDT18" s="106"/>
      <c r="DDU18" s="106"/>
      <c r="DDV18" s="106"/>
      <c r="DDW18" s="106"/>
      <c r="DDX18" s="106"/>
      <c r="DDY18" s="106"/>
      <c r="DDZ18" s="106"/>
      <c r="DEA18" s="106"/>
      <c r="DEB18" s="106"/>
      <c r="DEC18" s="106"/>
      <c r="DED18" s="106"/>
      <c r="DEE18" s="106"/>
      <c r="DEF18" s="106"/>
      <c r="DEG18" s="106"/>
      <c r="DEH18" s="106"/>
      <c r="DEI18" s="106"/>
      <c r="DEJ18" s="106"/>
      <c r="DEK18" s="106"/>
      <c r="DEL18" s="106"/>
      <c r="DEM18" s="106"/>
      <c r="DEN18" s="106"/>
      <c r="DEO18" s="106"/>
      <c r="DEP18" s="106"/>
      <c r="DEQ18" s="106"/>
      <c r="DER18" s="106"/>
      <c r="DES18" s="106"/>
      <c r="DET18" s="106"/>
      <c r="DEU18" s="106"/>
      <c r="DEV18" s="106"/>
      <c r="DEW18" s="106"/>
      <c r="DEX18" s="106"/>
      <c r="DEY18" s="106"/>
      <c r="DEZ18" s="106"/>
      <c r="DFA18" s="106"/>
      <c r="DFB18" s="106"/>
      <c r="DFC18" s="106"/>
      <c r="DFD18" s="106"/>
      <c r="DFE18" s="106"/>
      <c r="DFF18" s="106"/>
      <c r="DFG18" s="106"/>
      <c r="DFH18" s="106"/>
      <c r="DFI18" s="106"/>
      <c r="DFJ18" s="106"/>
      <c r="DFK18" s="106"/>
      <c r="DFL18" s="106"/>
      <c r="DFM18" s="106"/>
      <c r="DFN18" s="106"/>
      <c r="DFO18" s="106"/>
      <c r="DFP18" s="106"/>
      <c r="DFQ18" s="106"/>
      <c r="DFR18" s="106"/>
      <c r="DFS18" s="106"/>
      <c r="DFT18" s="106"/>
      <c r="DFU18" s="106"/>
      <c r="DFV18" s="106"/>
      <c r="DFW18" s="106"/>
      <c r="DFX18" s="106"/>
      <c r="DFY18" s="106"/>
      <c r="DFZ18" s="106"/>
      <c r="DGA18" s="106"/>
      <c r="DGB18" s="106"/>
      <c r="DGC18" s="106"/>
      <c r="DGD18" s="106"/>
      <c r="DGE18" s="106"/>
      <c r="DGF18" s="106"/>
      <c r="DGG18" s="106"/>
      <c r="DGH18" s="106"/>
      <c r="DGI18" s="106"/>
      <c r="DGJ18" s="106"/>
      <c r="DGK18" s="106"/>
      <c r="DGL18" s="106"/>
      <c r="DGM18" s="106"/>
      <c r="DGN18" s="106"/>
      <c r="DGO18" s="106"/>
      <c r="DGP18" s="106"/>
      <c r="DGQ18" s="106"/>
      <c r="DGR18" s="106"/>
      <c r="DGS18" s="106"/>
      <c r="DGT18" s="106"/>
      <c r="DGU18" s="106"/>
      <c r="DGV18" s="106"/>
      <c r="DGW18" s="106"/>
      <c r="DGX18" s="106"/>
      <c r="DGY18" s="106"/>
      <c r="DGZ18" s="106"/>
      <c r="DHA18" s="106"/>
      <c r="DHB18" s="106"/>
      <c r="DHC18" s="106"/>
      <c r="DHD18" s="106"/>
      <c r="DHE18" s="106"/>
      <c r="DHF18" s="106"/>
      <c r="DHG18" s="106"/>
      <c r="DHH18" s="106"/>
      <c r="DHI18" s="106"/>
      <c r="DHJ18" s="106"/>
      <c r="DHK18" s="106"/>
      <c r="DHL18" s="106"/>
      <c r="DHM18" s="106"/>
      <c r="DHN18" s="106"/>
      <c r="DHO18" s="106"/>
      <c r="DHP18" s="106"/>
      <c r="DHQ18" s="106"/>
      <c r="DHR18" s="106"/>
      <c r="DHS18" s="106"/>
      <c r="DHT18" s="106"/>
      <c r="DHU18" s="106"/>
      <c r="DHV18" s="106"/>
      <c r="DHW18" s="106"/>
      <c r="DHX18" s="106"/>
      <c r="DHY18" s="106"/>
      <c r="DHZ18" s="106"/>
      <c r="DIA18" s="106"/>
      <c r="DIB18" s="106"/>
      <c r="DIC18" s="106"/>
      <c r="DID18" s="106"/>
      <c r="DIE18" s="106"/>
      <c r="DIF18" s="106"/>
      <c r="DIG18" s="106"/>
      <c r="DIH18" s="106"/>
      <c r="DII18" s="106"/>
      <c r="DIJ18" s="106"/>
      <c r="DIK18" s="106"/>
      <c r="DIL18" s="106"/>
      <c r="DIM18" s="106"/>
      <c r="DIN18" s="106"/>
      <c r="DIO18" s="106"/>
      <c r="DIP18" s="106"/>
      <c r="DIQ18" s="106"/>
      <c r="DIR18" s="106"/>
      <c r="DIS18" s="106"/>
      <c r="DIT18" s="106"/>
      <c r="DIU18" s="106"/>
      <c r="DIV18" s="106"/>
      <c r="DIW18" s="106"/>
      <c r="DIX18" s="106"/>
      <c r="DIY18" s="106"/>
      <c r="DIZ18" s="106"/>
      <c r="DJA18" s="106"/>
      <c r="DJB18" s="106"/>
      <c r="DJC18" s="106"/>
      <c r="DJD18" s="106"/>
      <c r="DJE18" s="106"/>
      <c r="DJF18" s="106"/>
      <c r="DJG18" s="106"/>
      <c r="DJH18" s="106"/>
      <c r="DJI18" s="106"/>
      <c r="DJJ18" s="106"/>
      <c r="DJK18" s="106"/>
      <c r="DJL18" s="106"/>
      <c r="DJM18" s="106"/>
      <c r="DJN18" s="106"/>
      <c r="DJO18" s="106"/>
      <c r="DJP18" s="106"/>
      <c r="DJQ18" s="106"/>
      <c r="DJR18" s="106"/>
      <c r="DJS18" s="106"/>
      <c r="DJT18" s="106"/>
      <c r="DJU18" s="106"/>
      <c r="DJV18" s="106"/>
      <c r="DJW18" s="106"/>
      <c r="DJX18" s="106"/>
      <c r="DJY18" s="106"/>
      <c r="DJZ18" s="106"/>
      <c r="DKA18" s="106"/>
      <c r="DKB18" s="106"/>
      <c r="DKC18" s="106"/>
      <c r="DKD18" s="106"/>
      <c r="DKE18" s="106"/>
      <c r="DKF18" s="106"/>
      <c r="DKG18" s="106"/>
      <c r="DKH18" s="106"/>
      <c r="DKI18" s="106"/>
      <c r="DKJ18" s="106"/>
      <c r="DKK18" s="106"/>
      <c r="DKL18" s="106"/>
      <c r="DKM18" s="106"/>
      <c r="DKN18" s="106"/>
      <c r="DKO18" s="106"/>
      <c r="DKP18" s="106"/>
      <c r="DKQ18" s="106"/>
      <c r="DKR18" s="106"/>
      <c r="DKS18" s="106"/>
      <c r="DKT18" s="106"/>
      <c r="DKU18" s="106"/>
      <c r="DKV18" s="106"/>
      <c r="DKW18" s="106"/>
      <c r="DKX18" s="106"/>
      <c r="DKY18" s="106"/>
      <c r="DKZ18" s="106"/>
      <c r="DLA18" s="106"/>
      <c r="DLB18" s="106"/>
      <c r="DLC18" s="106"/>
      <c r="DLD18" s="106"/>
      <c r="DLE18" s="106"/>
      <c r="DLF18" s="106"/>
      <c r="DLG18" s="106"/>
      <c r="DLH18" s="106"/>
      <c r="DLI18" s="106"/>
      <c r="DLJ18" s="106"/>
      <c r="DLK18" s="106"/>
      <c r="DLL18" s="106"/>
      <c r="DLM18" s="106"/>
      <c r="DLN18" s="106"/>
      <c r="DLO18" s="106"/>
      <c r="DLP18" s="106"/>
      <c r="DLQ18" s="106"/>
      <c r="DLR18" s="106"/>
      <c r="DLS18" s="106"/>
      <c r="DLT18" s="106"/>
      <c r="DLU18" s="106"/>
      <c r="DLV18" s="106"/>
      <c r="DLW18" s="106"/>
      <c r="DLX18" s="106"/>
      <c r="DLY18" s="106"/>
      <c r="DLZ18" s="106"/>
      <c r="DMA18" s="106"/>
      <c r="DMB18" s="106"/>
      <c r="DMC18" s="106"/>
      <c r="DMD18" s="106"/>
      <c r="DME18" s="106"/>
      <c r="DMF18" s="106"/>
      <c r="DMG18" s="106"/>
      <c r="DMH18" s="106"/>
      <c r="DMI18" s="106"/>
      <c r="DMJ18" s="106"/>
      <c r="DMK18" s="106"/>
      <c r="DML18" s="106"/>
      <c r="DMM18" s="106"/>
      <c r="DMN18" s="106"/>
      <c r="DMO18" s="106"/>
      <c r="DMP18" s="106"/>
      <c r="DMQ18" s="106"/>
      <c r="DMR18" s="106"/>
      <c r="DMS18" s="106"/>
      <c r="DMT18" s="106"/>
      <c r="DMU18" s="106"/>
      <c r="DMV18" s="106"/>
      <c r="DMW18" s="106"/>
      <c r="DMX18" s="106"/>
      <c r="DMY18" s="106"/>
      <c r="DMZ18" s="106"/>
      <c r="DNA18" s="106"/>
      <c r="DNB18" s="106"/>
      <c r="DNC18" s="106"/>
      <c r="DND18" s="106"/>
      <c r="DNE18" s="106"/>
      <c r="DNF18" s="106"/>
      <c r="DNG18" s="106"/>
      <c r="DNH18" s="106"/>
      <c r="DNI18" s="106"/>
      <c r="DNJ18" s="106"/>
      <c r="DNK18" s="106"/>
      <c r="DNL18" s="106"/>
      <c r="DNM18" s="106"/>
      <c r="DNN18" s="106"/>
      <c r="DNO18" s="106"/>
      <c r="DNP18" s="106"/>
      <c r="DNQ18" s="106"/>
      <c r="DNR18" s="106"/>
      <c r="DNS18" s="106"/>
      <c r="DNT18" s="106"/>
      <c r="DNU18" s="106"/>
      <c r="DNV18" s="106"/>
      <c r="DNW18" s="106"/>
      <c r="DNX18" s="106"/>
      <c r="DNY18" s="106"/>
      <c r="DNZ18" s="106"/>
      <c r="DOA18" s="106"/>
      <c r="DOB18" s="106"/>
      <c r="DOC18" s="106"/>
      <c r="DOD18" s="106"/>
      <c r="DOE18" s="106"/>
      <c r="DOF18" s="106"/>
      <c r="DOG18" s="106"/>
      <c r="DOH18" s="106"/>
      <c r="DOI18" s="106"/>
      <c r="DOJ18" s="106"/>
      <c r="DOK18" s="106"/>
      <c r="DOL18" s="106"/>
      <c r="DOM18" s="106"/>
      <c r="DON18" s="106"/>
      <c r="DOO18" s="106"/>
      <c r="DOP18" s="106"/>
      <c r="DOQ18" s="106"/>
      <c r="DOR18" s="106"/>
      <c r="DOS18" s="106"/>
      <c r="DOT18" s="106"/>
      <c r="DOU18" s="106"/>
      <c r="DOV18" s="106"/>
      <c r="DOW18" s="106"/>
      <c r="DOX18" s="106"/>
      <c r="DOY18" s="106"/>
      <c r="DOZ18" s="106"/>
      <c r="DPA18" s="106"/>
      <c r="DPB18" s="106"/>
      <c r="DPC18" s="106"/>
      <c r="DPD18" s="106"/>
      <c r="DPE18" s="106"/>
      <c r="DPF18" s="106"/>
      <c r="DPG18" s="106"/>
      <c r="DPH18" s="106"/>
      <c r="DPI18" s="106"/>
      <c r="DPJ18" s="106"/>
      <c r="DPK18" s="106"/>
      <c r="DPL18" s="106"/>
      <c r="DPM18" s="106"/>
      <c r="DPN18" s="106"/>
      <c r="DPO18" s="106"/>
      <c r="DPP18" s="106"/>
      <c r="DPQ18" s="106"/>
      <c r="DPR18" s="106"/>
      <c r="DPS18" s="106"/>
      <c r="DPT18" s="106"/>
      <c r="DPU18" s="106"/>
      <c r="DPV18" s="106"/>
      <c r="DPW18" s="106"/>
      <c r="DPX18" s="106"/>
      <c r="DPY18" s="106"/>
      <c r="DPZ18" s="106"/>
      <c r="DQA18" s="106"/>
      <c r="DQB18" s="106"/>
      <c r="DQC18" s="106"/>
      <c r="DQD18" s="106"/>
      <c r="DQE18" s="106"/>
      <c r="DQF18" s="106"/>
      <c r="DQG18" s="106"/>
      <c r="DQH18" s="106"/>
      <c r="DQI18" s="106"/>
      <c r="DQJ18" s="106"/>
      <c r="DQK18" s="106"/>
      <c r="DQL18" s="106"/>
      <c r="DQM18" s="106"/>
      <c r="DQN18" s="106"/>
      <c r="DQO18" s="106"/>
      <c r="DQP18" s="106"/>
      <c r="DQQ18" s="106"/>
      <c r="DQR18" s="106"/>
      <c r="DQS18" s="106"/>
      <c r="DQT18" s="106"/>
      <c r="DQU18" s="106"/>
      <c r="DQV18" s="106"/>
      <c r="DQW18" s="106"/>
      <c r="DQX18" s="106"/>
      <c r="DQY18" s="106"/>
      <c r="DQZ18" s="106"/>
      <c r="DRA18" s="106"/>
      <c r="DRB18" s="106"/>
      <c r="DRC18" s="106"/>
      <c r="DRD18" s="106"/>
      <c r="DRE18" s="106"/>
      <c r="DRF18" s="106"/>
      <c r="DRG18" s="106"/>
      <c r="DRH18" s="106"/>
      <c r="DRI18" s="106"/>
      <c r="DRJ18" s="106"/>
      <c r="DRK18" s="106"/>
      <c r="DRL18" s="106"/>
      <c r="DRM18" s="106"/>
      <c r="DRN18" s="106"/>
      <c r="DRO18" s="106"/>
      <c r="DRP18" s="106"/>
      <c r="DRQ18" s="106"/>
      <c r="DRR18" s="106"/>
      <c r="DRS18" s="106"/>
      <c r="DRT18" s="106"/>
      <c r="DRU18" s="106"/>
      <c r="DRV18" s="106"/>
      <c r="DRW18" s="106"/>
      <c r="DRX18" s="106"/>
      <c r="DRY18" s="106"/>
      <c r="DRZ18" s="106"/>
      <c r="DSA18" s="106"/>
      <c r="DSB18" s="106"/>
      <c r="DSC18" s="106"/>
      <c r="DSD18" s="106"/>
      <c r="DSE18" s="106"/>
      <c r="DSF18" s="106"/>
      <c r="DSG18" s="106"/>
      <c r="DSH18" s="106"/>
      <c r="DSI18" s="106"/>
      <c r="DSJ18" s="106"/>
      <c r="DSK18" s="106"/>
      <c r="DSL18" s="106"/>
      <c r="DSM18" s="106"/>
      <c r="DSN18" s="106"/>
      <c r="DSO18" s="106"/>
      <c r="DSP18" s="106"/>
      <c r="DSQ18" s="106"/>
      <c r="DSR18" s="106"/>
      <c r="DSS18" s="106"/>
      <c r="DST18" s="106"/>
      <c r="DSU18" s="106"/>
      <c r="DSV18" s="106"/>
      <c r="DSW18" s="106"/>
      <c r="DSX18" s="106"/>
      <c r="DSY18" s="106"/>
      <c r="DSZ18" s="106"/>
      <c r="DTA18" s="106"/>
      <c r="DTB18" s="106"/>
      <c r="DTC18" s="106"/>
      <c r="DTD18" s="106"/>
      <c r="DTE18" s="106"/>
      <c r="DTF18" s="106"/>
      <c r="DTG18" s="106"/>
      <c r="DTH18" s="106"/>
      <c r="DTI18" s="106"/>
      <c r="DTJ18" s="106"/>
      <c r="DTK18" s="106"/>
      <c r="DTL18" s="106"/>
      <c r="DTM18" s="106"/>
      <c r="DTN18" s="106"/>
      <c r="DTO18" s="106"/>
      <c r="DTP18" s="106"/>
      <c r="DTQ18" s="106"/>
      <c r="DTR18" s="106"/>
      <c r="DTS18" s="106"/>
      <c r="DTT18" s="106"/>
      <c r="DTU18" s="106"/>
      <c r="DTV18" s="106"/>
      <c r="DTW18" s="106"/>
      <c r="DTX18" s="106"/>
      <c r="DTY18" s="106"/>
      <c r="DTZ18" s="106"/>
      <c r="DUA18" s="106"/>
      <c r="DUB18" s="106"/>
      <c r="DUC18" s="106"/>
      <c r="DUD18" s="106"/>
      <c r="DUE18" s="106"/>
      <c r="DUF18" s="106"/>
      <c r="DUG18" s="106"/>
      <c r="DUH18" s="106"/>
      <c r="DUI18" s="106"/>
      <c r="DUJ18" s="106"/>
      <c r="DUK18" s="106"/>
      <c r="DUL18" s="106"/>
      <c r="DUM18" s="106"/>
      <c r="DUN18" s="106"/>
      <c r="DUO18" s="106"/>
      <c r="DUP18" s="106"/>
      <c r="DUQ18" s="106"/>
      <c r="DUR18" s="106"/>
      <c r="DUS18" s="106"/>
      <c r="DUT18" s="106"/>
      <c r="DUU18" s="106"/>
      <c r="DUV18" s="106"/>
      <c r="DUW18" s="106"/>
      <c r="DUX18" s="106"/>
      <c r="DUY18" s="106"/>
      <c r="DUZ18" s="106"/>
      <c r="DVA18" s="106"/>
      <c r="DVB18" s="106"/>
      <c r="DVC18" s="106"/>
      <c r="DVD18" s="106"/>
      <c r="DVE18" s="106"/>
      <c r="DVF18" s="106"/>
      <c r="DVG18" s="106"/>
      <c r="DVH18" s="106"/>
      <c r="DVI18" s="106"/>
      <c r="DVJ18" s="106"/>
      <c r="DVK18" s="106"/>
      <c r="DVL18" s="106"/>
      <c r="DVM18" s="106"/>
      <c r="DVN18" s="106"/>
      <c r="DVO18" s="106"/>
      <c r="DVP18" s="106"/>
      <c r="DVQ18" s="106"/>
      <c r="DVR18" s="106"/>
      <c r="DVS18" s="106"/>
      <c r="DVT18" s="106"/>
      <c r="DVU18" s="106"/>
      <c r="DVV18" s="106"/>
      <c r="DVW18" s="106"/>
      <c r="DVX18" s="106"/>
      <c r="DVY18" s="106"/>
      <c r="DVZ18" s="106"/>
      <c r="DWA18" s="106"/>
      <c r="DWB18" s="106"/>
      <c r="DWC18" s="106"/>
      <c r="DWD18" s="106"/>
      <c r="DWE18" s="106"/>
      <c r="DWF18" s="106"/>
      <c r="DWG18" s="106"/>
      <c r="DWH18" s="106"/>
      <c r="DWI18" s="106"/>
      <c r="DWJ18" s="106"/>
      <c r="DWK18" s="106"/>
      <c r="DWL18" s="106"/>
      <c r="DWM18" s="106"/>
      <c r="DWN18" s="106"/>
      <c r="DWO18" s="106"/>
      <c r="DWP18" s="106"/>
      <c r="DWQ18" s="106"/>
      <c r="DWR18" s="106"/>
      <c r="DWS18" s="106"/>
      <c r="DWT18" s="106"/>
      <c r="DWU18" s="106"/>
      <c r="DWV18" s="106"/>
      <c r="DWW18" s="106"/>
      <c r="DWX18" s="106"/>
      <c r="DWY18" s="106"/>
      <c r="DWZ18" s="106"/>
      <c r="DXA18" s="106"/>
      <c r="DXB18" s="106"/>
      <c r="DXC18" s="106"/>
      <c r="DXD18" s="106"/>
      <c r="DXE18" s="106"/>
      <c r="DXF18" s="106"/>
      <c r="DXG18" s="106"/>
      <c r="DXH18" s="106"/>
      <c r="DXI18" s="106"/>
      <c r="DXJ18" s="106"/>
      <c r="DXK18" s="106"/>
      <c r="DXL18" s="106"/>
      <c r="DXM18" s="106"/>
      <c r="DXN18" s="106"/>
      <c r="DXO18" s="106"/>
      <c r="DXP18" s="106"/>
      <c r="DXQ18" s="106"/>
      <c r="DXR18" s="106"/>
      <c r="DXS18" s="106"/>
      <c r="DXT18" s="106"/>
      <c r="DXU18" s="106"/>
      <c r="DXV18" s="106"/>
      <c r="DXW18" s="106"/>
      <c r="DXX18" s="106"/>
      <c r="DXY18" s="106"/>
      <c r="DXZ18" s="106"/>
      <c r="DYA18" s="106"/>
      <c r="DYB18" s="106"/>
      <c r="DYC18" s="106"/>
      <c r="DYD18" s="106"/>
      <c r="DYE18" s="106"/>
      <c r="DYF18" s="106"/>
      <c r="DYG18" s="106"/>
      <c r="DYH18" s="106"/>
      <c r="DYI18" s="106"/>
      <c r="DYJ18" s="106"/>
      <c r="DYK18" s="106"/>
      <c r="DYL18" s="106"/>
      <c r="DYM18" s="106"/>
      <c r="DYN18" s="106"/>
      <c r="DYO18" s="106"/>
      <c r="DYP18" s="106"/>
      <c r="DYQ18" s="106"/>
      <c r="DYR18" s="106"/>
      <c r="DYS18" s="106"/>
      <c r="DYT18" s="106"/>
      <c r="DYU18" s="106"/>
      <c r="DYV18" s="106"/>
      <c r="DYW18" s="106"/>
      <c r="DYX18" s="106"/>
      <c r="DYY18" s="106"/>
      <c r="DYZ18" s="106"/>
      <c r="DZA18" s="106"/>
      <c r="DZB18" s="106"/>
      <c r="DZC18" s="106"/>
      <c r="DZD18" s="106"/>
      <c r="DZE18" s="106"/>
      <c r="DZF18" s="106"/>
      <c r="DZG18" s="106"/>
      <c r="DZH18" s="106"/>
      <c r="DZI18" s="106"/>
      <c r="DZJ18" s="106"/>
      <c r="DZK18" s="106"/>
      <c r="DZL18" s="106"/>
      <c r="DZM18" s="106"/>
      <c r="DZN18" s="106"/>
      <c r="DZO18" s="106"/>
      <c r="DZP18" s="106"/>
      <c r="DZQ18" s="106"/>
      <c r="DZR18" s="106"/>
      <c r="DZS18" s="106"/>
      <c r="DZT18" s="106"/>
      <c r="DZU18" s="106"/>
      <c r="DZV18" s="106"/>
      <c r="DZW18" s="106"/>
      <c r="DZX18" s="106"/>
      <c r="DZY18" s="106"/>
      <c r="DZZ18" s="106"/>
      <c r="EAA18" s="106"/>
      <c r="EAB18" s="106"/>
      <c r="EAC18" s="106"/>
      <c r="EAD18" s="106"/>
      <c r="EAE18" s="106"/>
      <c r="EAF18" s="106"/>
      <c r="EAG18" s="106"/>
      <c r="EAH18" s="106"/>
      <c r="EAI18" s="106"/>
      <c r="EAJ18" s="106"/>
      <c r="EAK18" s="106"/>
      <c r="EAL18" s="106"/>
      <c r="EAM18" s="106"/>
      <c r="EAN18" s="106"/>
      <c r="EAO18" s="106"/>
      <c r="EAP18" s="106"/>
      <c r="EAQ18" s="106"/>
      <c r="EAR18" s="106"/>
      <c r="EAS18" s="106"/>
      <c r="EAT18" s="106"/>
      <c r="EAU18" s="106"/>
      <c r="EAV18" s="106"/>
      <c r="EAW18" s="106"/>
      <c r="EAX18" s="106"/>
      <c r="EAY18" s="106"/>
      <c r="EAZ18" s="106"/>
      <c r="EBA18" s="106"/>
      <c r="EBB18" s="106"/>
      <c r="EBC18" s="106"/>
      <c r="EBD18" s="106"/>
      <c r="EBE18" s="106"/>
      <c r="EBF18" s="106"/>
      <c r="EBG18" s="106"/>
      <c r="EBH18" s="106"/>
      <c r="EBI18" s="106"/>
      <c r="EBJ18" s="106"/>
      <c r="EBK18" s="106"/>
      <c r="EBL18" s="106"/>
      <c r="EBM18" s="106"/>
      <c r="EBN18" s="106"/>
      <c r="EBO18" s="106"/>
      <c r="EBP18" s="106"/>
      <c r="EBQ18" s="106"/>
      <c r="EBR18" s="106"/>
      <c r="EBS18" s="106"/>
      <c r="EBT18" s="106"/>
      <c r="EBU18" s="106"/>
      <c r="EBV18" s="106"/>
      <c r="EBW18" s="106"/>
      <c r="EBX18" s="106"/>
      <c r="EBY18" s="106"/>
      <c r="EBZ18" s="106"/>
      <c r="ECA18" s="106"/>
      <c r="ECB18" s="106"/>
      <c r="ECC18" s="106"/>
      <c r="ECD18" s="106"/>
      <c r="ECE18" s="106"/>
      <c r="ECF18" s="106"/>
      <c r="ECG18" s="106"/>
      <c r="ECH18" s="106"/>
      <c r="ECI18" s="106"/>
      <c r="ECJ18" s="106"/>
      <c r="ECK18" s="106"/>
      <c r="ECL18" s="106"/>
      <c r="ECM18" s="106"/>
      <c r="ECN18" s="106"/>
      <c r="ECO18" s="106"/>
      <c r="ECP18" s="106"/>
      <c r="ECQ18" s="106"/>
      <c r="ECR18" s="106"/>
      <c r="ECS18" s="106"/>
      <c r="ECT18" s="106"/>
      <c r="ECU18" s="106"/>
      <c r="ECV18" s="106"/>
      <c r="ECW18" s="106"/>
      <c r="ECX18" s="106"/>
      <c r="ECY18" s="106"/>
      <c r="ECZ18" s="106"/>
      <c r="EDA18" s="106"/>
      <c r="EDB18" s="106"/>
      <c r="EDC18" s="106"/>
      <c r="EDD18" s="106"/>
      <c r="EDE18" s="106"/>
      <c r="EDF18" s="106"/>
      <c r="EDG18" s="106"/>
      <c r="EDH18" s="106"/>
      <c r="EDI18" s="106"/>
      <c r="EDJ18" s="106"/>
      <c r="EDK18" s="106"/>
      <c r="EDL18" s="106"/>
      <c r="EDM18" s="106"/>
      <c r="EDN18" s="106"/>
      <c r="EDO18" s="106"/>
      <c r="EDP18" s="106"/>
      <c r="EDQ18" s="106"/>
      <c r="EDR18" s="106"/>
      <c r="EDS18" s="106"/>
      <c r="EDT18" s="106"/>
      <c r="EDU18" s="106"/>
      <c r="EDV18" s="106"/>
      <c r="EDW18" s="106"/>
      <c r="EDX18" s="106"/>
      <c r="EDY18" s="106"/>
      <c r="EDZ18" s="106"/>
      <c r="EEA18" s="106"/>
      <c r="EEB18" s="106"/>
      <c r="EEC18" s="106"/>
      <c r="EED18" s="106"/>
      <c r="EEE18" s="106"/>
      <c r="EEF18" s="106"/>
      <c r="EEG18" s="106"/>
      <c r="EEH18" s="106"/>
      <c r="EEI18" s="106"/>
      <c r="EEJ18" s="106"/>
      <c r="EEK18" s="106"/>
      <c r="EEL18" s="106"/>
      <c r="EEM18" s="106"/>
      <c r="EEN18" s="106"/>
      <c r="EEO18" s="106"/>
      <c r="EEP18" s="106"/>
      <c r="EEQ18" s="106"/>
      <c r="EER18" s="106"/>
      <c r="EES18" s="106"/>
      <c r="EET18" s="106"/>
      <c r="EEU18" s="106"/>
      <c r="EEV18" s="106"/>
      <c r="EEW18" s="106"/>
      <c r="EEX18" s="106"/>
      <c r="EEY18" s="106"/>
      <c r="EEZ18" s="106"/>
      <c r="EFA18" s="106"/>
      <c r="EFB18" s="106"/>
      <c r="EFC18" s="106"/>
      <c r="EFD18" s="106"/>
      <c r="EFE18" s="106"/>
      <c r="EFF18" s="106"/>
      <c r="EFG18" s="106"/>
      <c r="EFH18" s="106"/>
      <c r="EFI18" s="106"/>
      <c r="EFJ18" s="106"/>
      <c r="EFK18" s="106"/>
      <c r="EFL18" s="106"/>
      <c r="EFM18" s="106"/>
      <c r="EFN18" s="106"/>
      <c r="EFO18" s="106"/>
      <c r="EFP18" s="106"/>
      <c r="EFQ18" s="106"/>
      <c r="EFR18" s="106"/>
      <c r="EFS18" s="106"/>
      <c r="EFT18" s="106"/>
      <c r="EFU18" s="106"/>
      <c r="EFV18" s="106"/>
      <c r="EFW18" s="106"/>
      <c r="EFX18" s="106"/>
      <c r="EFY18" s="106"/>
      <c r="EFZ18" s="106"/>
      <c r="EGA18" s="106"/>
      <c r="EGB18" s="106"/>
      <c r="EGC18" s="106"/>
      <c r="EGD18" s="106"/>
      <c r="EGE18" s="106"/>
      <c r="EGF18" s="106"/>
      <c r="EGG18" s="106"/>
      <c r="EGH18" s="106"/>
      <c r="EGI18" s="106"/>
      <c r="EGJ18" s="106"/>
      <c r="EGK18" s="106"/>
      <c r="EGL18" s="106"/>
      <c r="EGM18" s="106"/>
      <c r="EGN18" s="106"/>
      <c r="EGO18" s="106"/>
      <c r="EGP18" s="106"/>
      <c r="EGQ18" s="106"/>
      <c r="EGR18" s="106"/>
      <c r="EGS18" s="106"/>
      <c r="EGT18" s="106"/>
      <c r="EGU18" s="106"/>
      <c r="EGV18" s="106"/>
      <c r="EGW18" s="106"/>
      <c r="EGX18" s="106"/>
      <c r="EGY18" s="106"/>
      <c r="EGZ18" s="106"/>
      <c r="EHA18" s="106"/>
      <c r="EHB18" s="106"/>
      <c r="EHC18" s="106"/>
      <c r="EHD18" s="106"/>
      <c r="EHE18" s="106"/>
      <c r="EHF18" s="106"/>
      <c r="EHG18" s="106"/>
      <c r="EHH18" s="106"/>
      <c r="EHI18" s="106"/>
      <c r="EHJ18" s="106"/>
      <c r="EHK18" s="106"/>
      <c r="EHL18" s="106"/>
      <c r="EHM18" s="106"/>
      <c r="EHN18" s="106"/>
      <c r="EHO18" s="106"/>
      <c r="EHP18" s="106"/>
      <c r="EHQ18" s="106"/>
      <c r="EHR18" s="106"/>
      <c r="EHS18" s="106"/>
      <c r="EHT18" s="106"/>
      <c r="EHU18" s="106"/>
      <c r="EHV18" s="106"/>
      <c r="EHW18" s="106"/>
      <c r="EHX18" s="106"/>
      <c r="EHY18" s="106"/>
      <c r="EHZ18" s="106"/>
      <c r="EIA18" s="106"/>
      <c r="EIB18" s="106"/>
      <c r="EIC18" s="106"/>
      <c r="EID18" s="106"/>
      <c r="EIE18" s="106"/>
      <c r="EIF18" s="106"/>
      <c r="EIG18" s="106"/>
      <c r="EIH18" s="106"/>
      <c r="EII18" s="106"/>
      <c r="EIJ18" s="106"/>
      <c r="EIK18" s="106"/>
      <c r="EIL18" s="106"/>
      <c r="EIM18" s="106"/>
      <c r="EIN18" s="106"/>
      <c r="EIO18" s="106"/>
      <c r="EIP18" s="106"/>
      <c r="EIQ18" s="106"/>
      <c r="EIR18" s="106"/>
      <c r="EIS18" s="106"/>
      <c r="EIT18" s="106"/>
      <c r="EIU18" s="106"/>
      <c r="EIV18" s="106"/>
      <c r="EIW18" s="106"/>
      <c r="EIX18" s="106"/>
      <c r="EIY18" s="106"/>
      <c r="EIZ18" s="106"/>
      <c r="EJA18" s="106"/>
      <c r="EJB18" s="106"/>
      <c r="EJC18" s="106"/>
      <c r="EJD18" s="106"/>
      <c r="EJE18" s="106"/>
      <c r="EJF18" s="106"/>
      <c r="EJG18" s="106"/>
      <c r="EJH18" s="106"/>
      <c r="EJI18" s="106"/>
      <c r="EJJ18" s="106"/>
      <c r="EJK18" s="106"/>
      <c r="EJL18" s="106"/>
      <c r="EJM18" s="106"/>
      <c r="EJN18" s="106"/>
      <c r="EJO18" s="106"/>
      <c r="EJP18" s="106"/>
      <c r="EJQ18" s="106"/>
      <c r="EJR18" s="106"/>
      <c r="EJS18" s="106"/>
      <c r="EJT18" s="106"/>
      <c r="EJU18" s="106"/>
      <c r="EJV18" s="106"/>
      <c r="EJW18" s="106"/>
      <c r="EJX18" s="106"/>
      <c r="EJY18" s="106"/>
      <c r="EJZ18" s="106"/>
      <c r="EKA18" s="106"/>
      <c r="EKB18" s="106"/>
      <c r="EKC18" s="106"/>
      <c r="EKD18" s="106"/>
      <c r="EKE18" s="106"/>
      <c r="EKF18" s="106"/>
      <c r="EKG18" s="106"/>
      <c r="EKH18" s="106"/>
      <c r="EKI18" s="106"/>
      <c r="EKJ18" s="106"/>
      <c r="EKK18" s="106"/>
      <c r="EKL18" s="106"/>
      <c r="EKM18" s="106"/>
      <c r="EKN18" s="106"/>
      <c r="EKO18" s="106"/>
      <c r="EKP18" s="106"/>
      <c r="EKQ18" s="106"/>
      <c r="EKR18" s="106"/>
      <c r="EKS18" s="106"/>
      <c r="EKT18" s="106"/>
      <c r="EKU18" s="106"/>
      <c r="EKV18" s="106"/>
      <c r="EKW18" s="106"/>
      <c r="EKX18" s="106"/>
      <c r="EKY18" s="106"/>
      <c r="EKZ18" s="106"/>
      <c r="ELA18" s="106"/>
      <c r="ELB18" s="106"/>
      <c r="ELC18" s="106"/>
      <c r="ELD18" s="106"/>
      <c r="ELE18" s="106"/>
      <c r="ELF18" s="106"/>
      <c r="ELG18" s="106"/>
      <c r="ELH18" s="106"/>
      <c r="ELI18" s="106"/>
      <c r="ELJ18" s="106"/>
      <c r="ELK18" s="106"/>
      <c r="ELL18" s="106"/>
      <c r="ELM18" s="106"/>
      <c r="ELN18" s="106"/>
      <c r="ELO18" s="106"/>
      <c r="ELP18" s="106"/>
      <c r="ELQ18" s="106"/>
      <c r="ELR18" s="106"/>
      <c r="ELS18" s="106"/>
      <c r="ELT18" s="106"/>
      <c r="ELU18" s="106"/>
      <c r="ELV18" s="106"/>
      <c r="ELW18" s="106"/>
      <c r="ELX18" s="106"/>
      <c r="ELY18" s="106"/>
      <c r="ELZ18" s="106"/>
      <c r="EMA18" s="106"/>
      <c r="EMB18" s="106"/>
      <c r="EMC18" s="106"/>
      <c r="EMD18" s="106"/>
      <c r="EME18" s="106"/>
      <c r="EMF18" s="106"/>
      <c r="EMG18" s="106"/>
      <c r="EMH18" s="106"/>
      <c r="EMI18" s="106"/>
      <c r="EMJ18" s="106"/>
      <c r="EMK18" s="106"/>
      <c r="EML18" s="106"/>
      <c r="EMM18" s="106"/>
      <c r="EMN18" s="106"/>
      <c r="EMO18" s="106"/>
      <c r="EMP18" s="106"/>
      <c r="EMQ18" s="106"/>
      <c r="EMR18" s="106"/>
      <c r="EMS18" s="106"/>
      <c r="EMT18" s="106"/>
      <c r="EMU18" s="106"/>
      <c r="EMV18" s="106"/>
      <c r="EMW18" s="106"/>
      <c r="EMX18" s="106"/>
      <c r="EMY18" s="106"/>
      <c r="EMZ18" s="106"/>
      <c r="ENA18" s="106"/>
      <c r="ENB18" s="106"/>
      <c r="ENC18" s="106"/>
      <c r="END18" s="106"/>
      <c r="ENE18" s="106"/>
      <c r="ENF18" s="106"/>
      <c r="ENG18" s="106"/>
      <c r="ENH18" s="106"/>
      <c r="ENI18" s="106"/>
      <c r="ENJ18" s="106"/>
      <c r="ENK18" s="106"/>
      <c r="ENL18" s="106"/>
      <c r="ENM18" s="106"/>
      <c r="ENN18" s="106"/>
      <c r="ENO18" s="106"/>
      <c r="ENP18" s="106"/>
      <c r="ENQ18" s="106"/>
      <c r="ENR18" s="106"/>
      <c r="ENS18" s="106"/>
      <c r="ENT18" s="106"/>
      <c r="ENU18" s="106"/>
      <c r="ENV18" s="106"/>
      <c r="ENW18" s="106"/>
      <c r="ENX18" s="106"/>
      <c r="ENY18" s="106"/>
      <c r="ENZ18" s="106"/>
      <c r="EOA18" s="106"/>
      <c r="EOB18" s="106"/>
      <c r="EOC18" s="106"/>
      <c r="EOD18" s="106"/>
      <c r="EOE18" s="106"/>
      <c r="EOF18" s="106"/>
      <c r="EOG18" s="106"/>
      <c r="EOH18" s="106"/>
      <c r="EOI18" s="106"/>
      <c r="EOJ18" s="106"/>
      <c r="EOK18" s="106"/>
      <c r="EOL18" s="106"/>
      <c r="EOM18" s="106"/>
      <c r="EON18" s="106"/>
      <c r="EOO18" s="106"/>
      <c r="EOP18" s="106"/>
      <c r="EOQ18" s="106"/>
      <c r="EOR18" s="106"/>
      <c r="EOS18" s="106"/>
      <c r="EOT18" s="106"/>
      <c r="EOU18" s="106"/>
      <c r="EOV18" s="106"/>
      <c r="EOW18" s="106"/>
      <c r="EOX18" s="106"/>
      <c r="EOY18" s="106"/>
      <c r="EOZ18" s="106"/>
      <c r="EPA18" s="106"/>
      <c r="EPB18" s="106"/>
      <c r="EPC18" s="106"/>
      <c r="EPD18" s="106"/>
      <c r="EPE18" s="106"/>
      <c r="EPF18" s="106"/>
      <c r="EPG18" s="106"/>
      <c r="EPH18" s="106"/>
      <c r="EPI18" s="106"/>
      <c r="EPJ18" s="106"/>
      <c r="EPK18" s="106"/>
      <c r="EPL18" s="106"/>
      <c r="EPM18" s="106"/>
      <c r="EPN18" s="106"/>
      <c r="EPO18" s="106"/>
      <c r="EPP18" s="106"/>
      <c r="EPQ18" s="106"/>
      <c r="EPR18" s="106"/>
      <c r="EPS18" s="106"/>
      <c r="EPT18" s="106"/>
      <c r="EPU18" s="106"/>
      <c r="EPV18" s="106"/>
      <c r="EPW18" s="106"/>
      <c r="EPX18" s="106"/>
      <c r="EPY18" s="106"/>
      <c r="EPZ18" s="106"/>
      <c r="EQA18" s="106"/>
      <c r="EQB18" s="106"/>
      <c r="EQC18" s="106"/>
      <c r="EQD18" s="106"/>
      <c r="EQE18" s="106"/>
      <c r="EQF18" s="106"/>
      <c r="EQG18" s="106"/>
      <c r="EQH18" s="106"/>
      <c r="EQI18" s="106"/>
      <c r="EQJ18" s="106"/>
      <c r="EQK18" s="106"/>
      <c r="EQL18" s="106"/>
      <c r="EQM18" s="106"/>
      <c r="EQN18" s="106"/>
      <c r="EQO18" s="106"/>
      <c r="EQP18" s="106"/>
      <c r="EQQ18" s="106"/>
      <c r="EQR18" s="106"/>
      <c r="EQS18" s="106"/>
      <c r="EQT18" s="106"/>
      <c r="EQU18" s="106"/>
      <c r="EQV18" s="106"/>
      <c r="EQW18" s="106"/>
      <c r="EQX18" s="106"/>
      <c r="EQY18" s="106"/>
      <c r="EQZ18" s="106"/>
      <c r="ERA18" s="106"/>
      <c r="ERB18" s="106"/>
      <c r="ERC18" s="106"/>
      <c r="ERD18" s="106"/>
      <c r="ERE18" s="106"/>
      <c r="ERF18" s="106"/>
      <c r="ERG18" s="106"/>
      <c r="ERH18" s="106"/>
      <c r="ERI18" s="106"/>
      <c r="ERJ18" s="106"/>
      <c r="ERK18" s="106"/>
      <c r="ERL18" s="106"/>
      <c r="ERM18" s="106"/>
      <c r="ERN18" s="106"/>
      <c r="ERO18" s="106"/>
      <c r="ERP18" s="106"/>
      <c r="ERQ18" s="106"/>
      <c r="ERR18" s="106"/>
      <c r="ERS18" s="106"/>
      <c r="ERT18" s="106"/>
      <c r="ERU18" s="106"/>
      <c r="ERV18" s="106"/>
      <c r="ERW18" s="106"/>
      <c r="ERX18" s="106"/>
      <c r="ERY18" s="106"/>
      <c r="ERZ18" s="106"/>
      <c r="ESA18" s="106"/>
      <c r="ESB18" s="106"/>
      <c r="ESC18" s="106"/>
      <c r="ESD18" s="106"/>
      <c r="ESE18" s="106"/>
      <c r="ESF18" s="106"/>
      <c r="ESG18" s="106"/>
      <c r="ESH18" s="106"/>
      <c r="ESI18" s="106"/>
      <c r="ESJ18" s="106"/>
      <c r="ESK18" s="106"/>
      <c r="ESL18" s="106"/>
      <c r="ESM18" s="106"/>
      <c r="ESN18" s="106"/>
      <c r="ESO18" s="106"/>
      <c r="ESP18" s="106"/>
      <c r="ESQ18" s="106"/>
      <c r="ESR18" s="106"/>
      <c r="ESS18" s="106"/>
      <c r="EST18" s="106"/>
      <c r="ESU18" s="106"/>
      <c r="ESV18" s="106"/>
      <c r="ESW18" s="106"/>
      <c r="ESX18" s="106"/>
      <c r="ESY18" s="106"/>
      <c r="ESZ18" s="106"/>
      <c r="ETA18" s="106"/>
      <c r="ETB18" s="106"/>
      <c r="ETC18" s="106"/>
      <c r="ETD18" s="106"/>
      <c r="ETE18" s="106"/>
      <c r="ETF18" s="106"/>
      <c r="ETG18" s="106"/>
      <c r="ETH18" s="106"/>
      <c r="ETI18" s="106"/>
      <c r="ETJ18" s="106"/>
      <c r="ETK18" s="106"/>
      <c r="ETL18" s="106"/>
      <c r="ETM18" s="106"/>
      <c r="ETN18" s="106"/>
      <c r="ETO18" s="106"/>
      <c r="ETP18" s="106"/>
      <c r="ETQ18" s="106"/>
      <c r="ETR18" s="106"/>
      <c r="ETS18" s="106"/>
      <c r="ETT18" s="106"/>
      <c r="ETU18" s="106"/>
      <c r="ETV18" s="106"/>
      <c r="ETW18" s="106"/>
      <c r="ETX18" s="106"/>
      <c r="ETY18" s="106"/>
      <c r="ETZ18" s="106"/>
      <c r="EUA18" s="106"/>
      <c r="EUB18" s="106"/>
      <c r="EUC18" s="106"/>
      <c r="EUD18" s="106"/>
      <c r="EUE18" s="106"/>
      <c r="EUF18" s="106"/>
      <c r="EUG18" s="106"/>
      <c r="EUH18" s="106"/>
      <c r="EUI18" s="106"/>
      <c r="EUJ18" s="106"/>
      <c r="EUK18" s="106"/>
      <c r="EUL18" s="106"/>
      <c r="EUM18" s="106"/>
      <c r="EUN18" s="106"/>
      <c r="EUO18" s="106"/>
      <c r="EUP18" s="106"/>
      <c r="EUQ18" s="106"/>
      <c r="EUR18" s="106"/>
      <c r="EUS18" s="106"/>
      <c r="EUT18" s="106"/>
      <c r="EUU18" s="106"/>
      <c r="EUV18" s="106"/>
      <c r="EUW18" s="106"/>
      <c r="EUX18" s="106"/>
      <c r="EUY18" s="106"/>
      <c r="EUZ18" s="106"/>
      <c r="EVA18" s="106"/>
      <c r="EVB18" s="106"/>
      <c r="EVC18" s="106"/>
      <c r="EVD18" s="106"/>
      <c r="EVE18" s="106"/>
      <c r="EVF18" s="106"/>
      <c r="EVG18" s="106"/>
      <c r="EVH18" s="106"/>
      <c r="EVI18" s="106"/>
      <c r="EVJ18" s="106"/>
      <c r="EVK18" s="106"/>
      <c r="EVL18" s="106"/>
      <c r="EVM18" s="106"/>
      <c r="EVN18" s="106"/>
      <c r="EVO18" s="106"/>
      <c r="EVP18" s="106"/>
      <c r="EVQ18" s="106"/>
      <c r="EVR18" s="106"/>
      <c r="EVS18" s="106"/>
      <c r="EVT18" s="106"/>
      <c r="EVU18" s="106"/>
      <c r="EVV18" s="106"/>
      <c r="EVW18" s="106"/>
      <c r="EVX18" s="106"/>
      <c r="EVY18" s="106"/>
      <c r="EVZ18" s="106"/>
      <c r="EWA18" s="106"/>
      <c r="EWB18" s="106"/>
      <c r="EWC18" s="106"/>
      <c r="EWD18" s="106"/>
      <c r="EWE18" s="106"/>
      <c r="EWF18" s="106"/>
      <c r="EWG18" s="106"/>
      <c r="EWH18" s="106"/>
      <c r="EWI18" s="106"/>
      <c r="EWJ18" s="106"/>
      <c r="EWK18" s="106"/>
      <c r="EWL18" s="106"/>
      <c r="EWM18" s="106"/>
      <c r="EWN18" s="106"/>
      <c r="EWO18" s="106"/>
      <c r="EWP18" s="106"/>
      <c r="EWQ18" s="106"/>
      <c r="EWR18" s="106"/>
      <c r="EWS18" s="106"/>
      <c r="EWT18" s="106"/>
      <c r="EWU18" s="106"/>
      <c r="EWV18" s="106"/>
      <c r="EWW18" s="106"/>
      <c r="EWX18" s="106"/>
      <c r="EWY18" s="106"/>
      <c r="EWZ18" s="106"/>
      <c r="EXA18" s="106"/>
      <c r="EXB18" s="106"/>
      <c r="EXC18" s="106"/>
      <c r="EXD18" s="106"/>
      <c r="EXE18" s="106"/>
      <c r="EXF18" s="106"/>
      <c r="EXG18" s="106"/>
      <c r="EXH18" s="106"/>
      <c r="EXI18" s="106"/>
      <c r="EXJ18" s="106"/>
      <c r="EXK18" s="106"/>
      <c r="EXL18" s="106"/>
      <c r="EXM18" s="106"/>
      <c r="EXN18" s="106"/>
      <c r="EXO18" s="106"/>
      <c r="EXP18" s="106"/>
      <c r="EXQ18" s="106"/>
      <c r="EXR18" s="106"/>
      <c r="EXS18" s="106"/>
      <c r="EXT18" s="106"/>
      <c r="EXU18" s="106"/>
      <c r="EXV18" s="106"/>
      <c r="EXW18" s="106"/>
      <c r="EXX18" s="106"/>
      <c r="EXY18" s="106"/>
      <c r="EXZ18" s="106"/>
      <c r="EYA18" s="106"/>
      <c r="EYB18" s="106"/>
      <c r="EYC18" s="106"/>
      <c r="EYD18" s="106"/>
      <c r="EYE18" s="106"/>
      <c r="EYF18" s="106"/>
      <c r="EYG18" s="106"/>
      <c r="EYH18" s="106"/>
      <c r="EYI18" s="106"/>
      <c r="EYJ18" s="106"/>
      <c r="EYK18" s="106"/>
      <c r="EYL18" s="106"/>
      <c r="EYM18" s="106"/>
      <c r="EYN18" s="106"/>
      <c r="EYO18" s="106"/>
      <c r="EYP18" s="106"/>
      <c r="EYQ18" s="106"/>
      <c r="EYR18" s="106"/>
      <c r="EYS18" s="106"/>
      <c r="EYT18" s="106"/>
      <c r="EYU18" s="106"/>
      <c r="EYV18" s="106"/>
      <c r="EYW18" s="106"/>
      <c r="EYX18" s="106"/>
      <c r="EYY18" s="106"/>
      <c r="EYZ18" s="106"/>
      <c r="EZA18" s="106"/>
      <c r="EZB18" s="106"/>
      <c r="EZC18" s="106"/>
      <c r="EZD18" s="106"/>
      <c r="EZE18" s="106"/>
      <c r="EZF18" s="106"/>
      <c r="EZG18" s="106"/>
      <c r="EZH18" s="106"/>
      <c r="EZI18" s="106"/>
      <c r="EZJ18" s="106"/>
      <c r="EZK18" s="106"/>
      <c r="EZL18" s="106"/>
      <c r="EZM18" s="106"/>
      <c r="EZN18" s="106"/>
      <c r="EZO18" s="106"/>
      <c r="EZP18" s="106"/>
      <c r="EZQ18" s="106"/>
      <c r="EZR18" s="106"/>
      <c r="EZS18" s="106"/>
      <c r="EZT18" s="106"/>
      <c r="EZU18" s="106"/>
      <c r="EZV18" s="106"/>
      <c r="EZW18" s="106"/>
      <c r="EZX18" s="106"/>
      <c r="EZY18" s="106"/>
      <c r="EZZ18" s="106"/>
      <c r="FAA18" s="106"/>
      <c r="FAB18" s="106"/>
      <c r="FAC18" s="106"/>
      <c r="FAD18" s="106"/>
      <c r="FAE18" s="106"/>
      <c r="FAF18" s="106"/>
      <c r="FAG18" s="106"/>
      <c r="FAH18" s="106"/>
      <c r="FAI18" s="106"/>
      <c r="FAJ18" s="106"/>
      <c r="FAK18" s="106"/>
      <c r="FAL18" s="106"/>
      <c r="FAM18" s="106"/>
      <c r="FAN18" s="106"/>
      <c r="FAO18" s="106"/>
      <c r="FAP18" s="106"/>
      <c r="FAQ18" s="106"/>
      <c r="FAR18" s="106"/>
      <c r="FAS18" s="106"/>
      <c r="FAT18" s="106"/>
      <c r="FAU18" s="106"/>
      <c r="FAV18" s="106"/>
      <c r="FAW18" s="106"/>
      <c r="FAX18" s="106"/>
      <c r="FAY18" s="106"/>
      <c r="FAZ18" s="106"/>
      <c r="FBA18" s="106"/>
      <c r="FBB18" s="106"/>
      <c r="FBC18" s="106"/>
      <c r="FBD18" s="106"/>
      <c r="FBE18" s="106"/>
      <c r="FBF18" s="106"/>
      <c r="FBG18" s="106"/>
      <c r="FBH18" s="106"/>
      <c r="FBI18" s="106"/>
      <c r="FBJ18" s="106"/>
      <c r="FBK18" s="106"/>
      <c r="FBL18" s="106"/>
      <c r="FBM18" s="106"/>
      <c r="FBN18" s="106"/>
      <c r="FBO18" s="106"/>
      <c r="FBP18" s="106"/>
      <c r="FBQ18" s="106"/>
      <c r="FBR18" s="106"/>
      <c r="FBS18" s="106"/>
      <c r="FBT18" s="106"/>
      <c r="FBU18" s="106"/>
      <c r="FBV18" s="106"/>
      <c r="FBW18" s="106"/>
      <c r="FBX18" s="106"/>
      <c r="FBY18" s="106"/>
      <c r="FBZ18" s="106"/>
      <c r="FCA18" s="106"/>
      <c r="FCB18" s="106"/>
      <c r="FCC18" s="106"/>
      <c r="FCD18" s="106"/>
      <c r="FCE18" s="106"/>
      <c r="FCF18" s="106"/>
      <c r="FCG18" s="106"/>
      <c r="FCH18" s="106"/>
      <c r="FCI18" s="106"/>
      <c r="FCJ18" s="106"/>
      <c r="FCK18" s="106"/>
      <c r="FCL18" s="106"/>
      <c r="FCM18" s="106"/>
      <c r="FCN18" s="106"/>
      <c r="FCO18" s="106"/>
      <c r="FCP18" s="106"/>
      <c r="FCQ18" s="106"/>
      <c r="FCR18" s="106"/>
      <c r="FCS18" s="106"/>
      <c r="FCT18" s="106"/>
      <c r="FCU18" s="106"/>
      <c r="FCV18" s="106"/>
      <c r="FCW18" s="106"/>
      <c r="FCX18" s="106"/>
      <c r="FCY18" s="106"/>
      <c r="FCZ18" s="106"/>
      <c r="FDA18" s="106"/>
      <c r="FDB18" s="106"/>
      <c r="FDC18" s="106"/>
      <c r="FDD18" s="106"/>
      <c r="FDE18" s="106"/>
      <c r="FDF18" s="106"/>
      <c r="FDG18" s="106"/>
      <c r="FDH18" s="106"/>
      <c r="FDI18" s="106"/>
      <c r="FDJ18" s="106"/>
      <c r="FDK18" s="106"/>
      <c r="FDL18" s="106"/>
      <c r="FDM18" s="106"/>
      <c r="FDN18" s="106"/>
      <c r="FDO18" s="106"/>
      <c r="FDP18" s="106"/>
      <c r="FDQ18" s="106"/>
      <c r="FDR18" s="106"/>
      <c r="FDS18" s="106"/>
      <c r="FDT18" s="106"/>
      <c r="FDU18" s="106"/>
      <c r="FDV18" s="106"/>
      <c r="FDW18" s="106"/>
      <c r="FDX18" s="106"/>
      <c r="FDY18" s="106"/>
      <c r="FDZ18" s="106"/>
      <c r="FEA18" s="106"/>
      <c r="FEB18" s="106"/>
      <c r="FEC18" s="106"/>
      <c r="FED18" s="106"/>
      <c r="FEE18" s="106"/>
      <c r="FEF18" s="106"/>
      <c r="FEG18" s="106"/>
      <c r="FEH18" s="106"/>
      <c r="FEI18" s="106"/>
      <c r="FEJ18" s="106"/>
      <c r="FEK18" s="106"/>
      <c r="FEL18" s="106"/>
      <c r="FEM18" s="106"/>
      <c r="FEN18" s="106"/>
      <c r="FEO18" s="106"/>
      <c r="FEP18" s="106"/>
      <c r="FEQ18" s="106"/>
      <c r="FER18" s="106"/>
      <c r="FES18" s="106"/>
      <c r="FET18" s="106"/>
      <c r="FEU18" s="106"/>
      <c r="FEV18" s="106"/>
      <c r="FEW18" s="106"/>
      <c r="FEX18" s="106"/>
      <c r="FEY18" s="106"/>
      <c r="FEZ18" s="106"/>
      <c r="FFA18" s="106"/>
      <c r="FFB18" s="106"/>
      <c r="FFC18" s="106"/>
      <c r="FFD18" s="106"/>
      <c r="FFE18" s="106"/>
      <c r="FFF18" s="106"/>
      <c r="FFG18" s="106"/>
      <c r="FFH18" s="106"/>
      <c r="FFI18" s="106"/>
      <c r="FFJ18" s="106"/>
      <c r="FFK18" s="106"/>
      <c r="FFL18" s="106"/>
      <c r="FFM18" s="106"/>
      <c r="FFN18" s="106"/>
      <c r="FFO18" s="106"/>
      <c r="FFP18" s="106"/>
      <c r="FFQ18" s="106"/>
      <c r="FFR18" s="106"/>
      <c r="FFS18" s="106"/>
      <c r="FFT18" s="106"/>
      <c r="FFU18" s="106"/>
      <c r="FFV18" s="106"/>
      <c r="FFW18" s="106"/>
      <c r="FFX18" s="106"/>
      <c r="FFY18" s="106"/>
      <c r="FFZ18" s="106"/>
      <c r="FGA18" s="106"/>
      <c r="FGB18" s="106"/>
      <c r="FGC18" s="106"/>
      <c r="FGD18" s="106"/>
      <c r="FGE18" s="106"/>
      <c r="FGF18" s="106"/>
      <c r="FGG18" s="106"/>
      <c r="FGH18" s="106"/>
      <c r="FGI18" s="106"/>
      <c r="FGJ18" s="106"/>
      <c r="FGK18" s="106"/>
      <c r="FGL18" s="106"/>
      <c r="FGM18" s="106"/>
      <c r="FGN18" s="106"/>
      <c r="FGO18" s="106"/>
      <c r="FGP18" s="106"/>
      <c r="FGQ18" s="106"/>
      <c r="FGR18" s="106"/>
      <c r="FGS18" s="106"/>
      <c r="FGT18" s="106"/>
      <c r="FGU18" s="106"/>
      <c r="FGV18" s="106"/>
      <c r="FGW18" s="106"/>
      <c r="FGX18" s="106"/>
      <c r="FGY18" s="106"/>
      <c r="FGZ18" s="106"/>
      <c r="FHA18" s="106"/>
      <c r="FHB18" s="106"/>
      <c r="FHC18" s="106"/>
      <c r="FHD18" s="106"/>
      <c r="FHE18" s="106"/>
      <c r="FHF18" s="106"/>
      <c r="FHG18" s="106"/>
      <c r="FHH18" s="106"/>
      <c r="FHI18" s="106"/>
      <c r="FHJ18" s="106"/>
      <c r="FHK18" s="106"/>
      <c r="FHL18" s="106"/>
      <c r="FHM18" s="106"/>
      <c r="FHN18" s="106"/>
      <c r="FHO18" s="106"/>
      <c r="FHP18" s="106"/>
      <c r="FHQ18" s="106"/>
      <c r="FHR18" s="106"/>
      <c r="FHS18" s="106"/>
      <c r="FHT18" s="106"/>
      <c r="FHU18" s="106"/>
      <c r="FHV18" s="106"/>
      <c r="FHW18" s="106"/>
      <c r="FHX18" s="106"/>
      <c r="FHY18" s="106"/>
      <c r="FHZ18" s="106"/>
      <c r="FIA18" s="106"/>
      <c r="FIB18" s="106"/>
      <c r="FIC18" s="106"/>
      <c r="FID18" s="106"/>
      <c r="FIE18" s="106"/>
      <c r="FIF18" s="106"/>
      <c r="FIG18" s="106"/>
      <c r="FIH18" s="106"/>
      <c r="FII18" s="106"/>
      <c r="FIJ18" s="106"/>
      <c r="FIK18" s="106"/>
      <c r="FIL18" s="106"/>
      <c r="FIM18" s="106"/>
      <c r="FIN18" s="106"/>
      <c r="FIO18" s="106"/>
      <c r="FIP18" s="106"/>
      <c r="FIQ18" s="106"/>
      <c r="FIR18" s="106"/>
      <c r="FIS18" s="106"/>
      <c r="FIT18" s="106"/>
      <c r="FIU18" s="106"/>
      <c r="FIV18" s="106"/>
      <c r="FIW18" s="106"/>
      <c r="FIX18" s="106"/>
      <c r="FIY18" s="106"/>
      <c r="FIZ18" s="106"/>
      <c r="FJA18" s="106"/>
      <c r="FJB18" s="106"/>
      <c r="FJC18" s="106"/>
      <c r="FJD18" s="106"/>
      <c r="FJE18" s="106"/>
      <c r="FJF18" s="106"/>
      <c r="FJG18" s="106"/>
      <c r="FJH18" s="106"/>
      <c r="FJI18" s="106"/>
      <c r="FJJ18" s="106"/>
      <c r="FJK18" s="106"/>
      <c r="FJL18" s="106"/>
      <c r="FJM18" s="106"/>
      <c r="FJN18" s="106"/>
      <c r="FJO18" s="106"/>
      <c r="FJP18" s="106"/>
      <c r="FJQ18" s="106"/>
      <c r="FJR18" s="106"/>
      <c r="FJS18" s="106"/>
      <c r="FJT18" s="106"/>
      <c r="FJU18" s="106"/>
      <c r="FJV18" s="106"/>
      <c r="FJW18" s="106"/>
      <c r="FJX18" s="106"/>
      <c r="FJY18" s="106"/>
      <c r="FJZ18" s="106"/>
      <c r="FKA18" s="106"/>
      <c r="FKB18" s="106"/>
      <c r="FKC18" s="106"/>
      <c r="FKD18" s="106"/>
      <c r="FKE18" s="106"/>
      <c r="FKF18" s="106"/>
      <c r="FKG18" s="106"/>
      <c r="FKH18" s="106"/>
      <c r="FKI18" s="106"/>
      <c r="FKJ18" s="106"/>
      <c r="FKK18" s="106"/>
      <c r="FKL18" s="106"/>
      <c r="FKM18" s="106"/>
      <c r="FKN18" s="106"/>
      <c r="FKO18" s="106"/>
      <c r="FKP18" s="106"/>
      <c r="FKQ18" s="106"/>
      <c r="FKR18" s="106"/>
      <c r="FKS18" s="106"/>
      <c r="FKT18" s="106"/>
      <c r="FKU18" s="106"/>
      <c r="FKV18" s="106"/>
      <c r="FKW18" s="106"/>
      <c r="FKX18" s="106"/>
      <c r="FKY18" s="106"/>
      <c r="FKZ18" s="106"/>
      <c r="FLA18" s="106"/>
      <c r="FLB18" s="106"/>
      <c r="FLC18" s="106"/>
      <c r="FLD18" s="106"/>
      <c r="FLE18" s="106"/>
      <c r="FLF18" s="106"/>
      <c r="FLG18" s="106"/>
      <c r="FLH18" s="106"/>
      <c r="FLI18" s="106"/>
      <c r="FLJ18" s="106"/>
      <c r="FLK18" s="106"/>
      <c r="FLL18" s="106"/>
      <c r="FLM18" s="106"/>
      <c r="FLN18" s="106"/>
      <c r="FLO18" s="106"/>
      <c r="FLP18" s="106"/>
      <c r="FLQ18" s="106"/>
      <c r="FLR18" s="106"/>
      <c r="FLS18" s="106"/>
      <c r="FLT18" s="106"/>
      <c r="FLU18" s="106"/>
      <c r="FLV18" s="106"/>
      <c r="FLW18" s="106"/>
      <c r="FLX18" s="106"/>
      <c r="FLY18" s="106"/>
      <c r="FLZ18" s="106"/>
      <c r="FMA18" s="106"/>
      <c r="FMB18" s="106"/>
      <c r="FMC18" s="106"/>
      <c r="FMD18" s="106"/>
      <c r="FME18" s="106"/>
      <c r="FMF18" s="106"/>
      <c r="FMG18" s="106"/>
      <c r="FMH18" s="106"/>
      <c r="FMI18" s="106"/>
      <c r="FMJ18" s="106"/>
      <c r="FMK18" s="106"/>
      <c r="FML18" s="106"/>
      <c r="FMM18" s="106"/>
      <c r="FMN18" s="106"/>
      <c r="FMO18" s="106"/>
      <c r="FMP18" s="106"/>
      <c r="FMQ18" s="106"/>
      <c r="FMR18" s="106"/>
      <c r="FMS18" s="106"/>
      <c r="FMT18" s="106"/>
      <c r="FMU18" s="106"/>
      <c r="FMV18" s="106"/>
      <c r="FMW18" s="106"/>
      <c r="FMX18" s="106"/>
      <c r="FMY18" s="106"/>
      <c r="FMZ18" s="106"/>
      <c r="FNA18" s="106"/>
      <c r="FNB18" s="106"/>
      <c r="FNC18" s="106"/>
      <c r="FND18" s="106"/>
      <c r="FNE18" s="106"/>
      <c r="FNF18" s="106"/>
      <c r="FNG18" s="106"/>
      <c r="FNH18" s="106"/>
      <c r="FNI18" s="106"/>
      <c r="FNJ18" s="106"/>
      <c r="FNK18" s="106"/>
      <c r="FNL18" s="106"/>
      <c r="FNM18" s="106"/>
      <c r="FNN18" s="106"/>
      <c r="FNO18" s="106"/>
      <c r="FNP18" s="106"/>
      <c r="FNQ18" s="106"/>
      <c r="FNR18" s="106"/>
      <c r="FNS18" s="106"/>
      <c r="FNT18" s="106"/>
      <c r="FNU18" s="106"/>
      <c r="FNV18" s="106"/>
      <c r="FNW18" s="106"/>
      <c r="FNX18" s="106"/>
      <c r="FNY18" s="106"/>
      <c r="FNZ18" s="106"/>
      <c r="FOA18" s="106"/>
      <c r="FOB18" s="106"/>
      <c r="FOC18" s="106"/>
      <c r="FOD18" s="106"/>
      <c r="FOE18" s="106"/>
      <c r="FOF18" s="106"/>
      <c r="FOG18" s="106"/>
      <c r="FOH18" s="106"/>
      <c r="FOI18" s="106"/>
      <c r="FOJ18" s="106"/>
      <c r="FOK18" s="106"/>
      <c r="FOL18" s="106"/>
      <c r="FOM18" s="106"/>
      <c r="FON18" s="106"/>
      <c r="FOO18" s="106"/>
      <c r="FOP18" s="106"/>
      <c r="FOQ18" s="106"/>
      <c r="FOR18" s="106"/>
      <c r="FOS18" s="106"/>
      <c r="FOT18" s="106"/>
      <c r="FOU18" s="106"/>
      <c r="FOV18" s="106"/>
      <c r="FOW18" s="106"/>
      <c r="FOX18" s="106"/>
      <c r="FOY18" s="106"/>
      <c r="FOZ18" s="106"/>
      <c r="FPA18" s="106"/>
      <c r="FPB18" s="106"/>
      <c r="FPC18" s="106"/>
      <c r="FPD18" s="106"/>
      <c r="FPE18" s="106"/>
      <c r="FPF18" s="106"/>
      <c r="FPG18" s="106"/>
      <c r="FPH18" s="106"/>
      <c r="FPI18" s="106"/>
      <c r="FPJ18" s="106"/>
      <c r="FPK18" s="106"/>
      <c r="FPL18" s="106"/>
      <c r="FPM18" s="106"/>
      <c r="FPN18" s="106"/>
      <c r="FPO18" s="106"/>
      <c r="FPP18" s="106"/>
      <c r="FPQ18" s="106"/>
      <c r="FPR18" s="106"/>
      <c r="FPS18" s="106"/>
      <c r="FPT18" s="106"/>
      <c r="FPU18" s="106"/>
      <c r="FPV18" s="106"/>
      <c r="FPW18" s="106"/>
      <c r="FPX18" s="106"/>
      <c r="FPY18" s="106"/>
      <c r="FPZ18" s="106"/>
      <c r="FQA18" s="106"/>
      <c r="FQB18" s="106"/>
      <c r="FQC18" s="106"/>
      <c r="FQD18" s="106"/>
      <c r="FQE18" s="106"/>
      <c r="FQF18" s="106"/>
      <c r="FQG18" s="106"/>
      <c r="FQH18" s="106"/>
      <c r="FQI18" s="106"/>
      <c r="FQJ18" s="106"/>
      <c r="FQK18" s="106"/>
      <c r="FQL18" s="106"/>
      <c r="FQM18" s="106"/>
      <c r="FQN18" s="106"/>
      <c r="FQO18" s="106"/>
      <c r="FQP18" s="106"/>
      <c r="FQQ18" s="106"/>
      <c r="FQR18" s="106"/>
      <c r="FQS18" s="106"/>
      <c r="FQT18" s="106"/>
      <c r="FQU18" s="106"/>
      <c r="FQV18" s="106"/>
      <c r="FQW18" s="106"/>
      <c r="FQX18" s="106"/>
      <c r="FQY18" s="106"/>
      <c r="FQZ18" s="106"/>
      <c r="FRA18" s="106"/>
      <c r="FRB18" s="106"/>
      <c r="FRC18" s="106"/>
      <c r="FRD18" s="106"/>
      <c r="FRE18" s="106"/>
      <c r="FRF18" s="106"/>
      <c r="FRG18" s="106"/>
      <c r="FRH18" s="106"/>
      <c r="FRI18" s="106"/>
      <c r="FRJ18" s="106"/>
      <c r="FRK18" s="106"/>
      <c r="FRL18" s="106"/>
      <c r="FRM18" s="106"/>
      <c r="FRN18" s="106"/>
      <c r="FRO18" s="106"/>
      <c r="FRP18" s="106"/>
      <c r="FRQ18" s="106"/>
      <c r="FRR18" s="106"/>
      <c r="FRS18" s="106"/>
      <c r="FRT18" s="106"/>
      <c r="FRU18" s="106"/>
      <c r="FRV18" s="106"/>
      <c r="FRW18" s="106"/>
      <c r="FRX18" s="106"/>
      <c r="FRY18" s="106"/>
      <c r="FRZ18" s="106"/>
      <c r="FSA18" s="106"/>
      <c r="FSB18" s="106"/>
      <c r="FSC18" s="106"/>
      <c r="FSD18" s="106"/>
      <c r="FSE18" s="106"/>
      <c r="FSF18" s="106"/>
      <c r="FSG18" s="106"/>
      <c r="FSH18" s="106"/>
      <c r="FSI18" s="106"/>
      <c r="FSJ18" s="106"/>
      <c r="FSK18" s="106"/>
      <c r="FSL18" s="106"/>
      <c r="FSM18" s="106"/>
      <c r="FSN18" s="106"/>
      <c r="FSO18" s="106"/>
      <c r="FSP18" s="106"/>
      <c r="FSQ18" s="106"/>
      <c r="FSR18" s="106"/>
      <c r="FSS18" s="106"/>
      <c r="FST18" s="106"/>
      <c r="FSU18" s="106"/>
      <c r="FSV18" s="106"/>
      <c r="FSW18" s="106"/>
      <c r="FSX18" s="106"/>
      <c r="FSY18" s="106"/>
      <c r="FSZ18" s="106"/>
      <c r="FTA18" s="106"/>
      <c r="FTB18" s="106"/>
      <c r="FTC18" s="106"/>
      <c r="FTD18" s="106"/>
      <c r="FTE18" s="106"/>
      <c r="FTF18" s="106"/>
      <c r="FTG18" s="106"/>
      <c r="FTH18" s="106"/>
      <c r="FTI18" s="106"/>
      <c r="FTJ18" s="106"/>
      <c r="FTK18" s="106"/>
      <c r="FTL18" s="106"/>
      <c r="FTM18" s="106"/>
      <c r="FTN18" s="106"/>
      <c r="FTO18" s="106"/>
      <c r="FTP18" s="106"/>
      <c r="FTQ18" s="106"/>
      <c r="FTR18" s="106"/>
      <c r="FTS18" s="106"/>
      <c r="FTT18" s="106"/>
      <c r="FTU18" s="106"/>
      <c r="FTV18" s="106"/>
      <c r="FTW18" s="106"/>
      <c r="FTX18" s="106"/>
      <c r="FTY18" s="106"/>
      <c r="FTZ18" s="106"/>
      <c r="FUA18" s="106"/>
      <c r="FUB18" s="106"/>
      <c r="FUC18" s="106"/>
      <c r="FUD18" s="106"/>
      <c r="FUE18" s="106"/>
      <c r="FUF18" s="106"/>
      <c r="FUG18" s="106"/>
      <c r="FUH18" s="106"/>
      <c r="FUI18" s="106"/>
      <c r="FUJ18" s="106"/>
      <c r="FUK18" s="106"/>
      <c r="FUL18" s="106"/>
      <c r="FUM18" s="106"/>
      <c r="FUN18" s="106"/>
      <c r="FUO18" s="106"/>
      <c r="FUP18" s="106"/>
      <c r="FUQ18" s="106"/>
      <c r="FUR18" s="106"/>
      <c r="FUS18" s="106"/>
      <c r="FUT18" s="106"/>
      <c r="FUU18" s="106"/>
      <c r="FUV18" s="106"/>
      <c r="FUW18" s="106"/>
      <c r="FUX18" s="106"/>
      <c r="FUY18" s="106"/>
      <c r="FUZ18" s="106"/>
      <c r="FVA18" s="106"/>
      <c r="FVB18" s="106"/>
      <c r="FVC18" s="106"/>
      <c r="FVD18" s="106"/>
      <c r="FVE18" s="106"/>
      <c r="FVF18" s="106"/>
      <c r="FVG18" s="106"/>
      <c r="FVH18" s="106"/>
      <c r="FVI18" s="106"/>
      <c r="FVJ18" s="106"/>
      <c r="FVK18" s="106"/>
      <c r="FVL18" s="106"/>
      <c r="FVM18" s="106"/>
      <c r="FVN18" s="106"/>
      <c r="FVO18" s="106"/>
      <c r="FVP18" s="106"/>
      <c r="FVQ18" s="106"/>
      <c r="FVR18" s="106"/>
      <c r="FVS18" s="106"/>
      <c r="FVT18" s="106"/>
      <c r="FVU18" s="106"/>
      <c r="FVV18" s="106"/>
      <c r="FVW18" s="106"/>
      <c r="FVX18" s="106"/>
      <c r="FVY18" s="106"/>
      <c r="FVZ18" s="106"/>
      <c r="FWA18" s="106"/>
      <c r="FWB18" s="106"/>
      <c r="FWC18" s="106"/>
      <c r="FWD18" s="106"/>
      <c r="FWE18" s="106"/>
      <c r="FWF18" s="106"/>
      <c r="FWG18" s="106"/>
      <c r="FWH18" s="106"/>
      <c r="FWI18" s="106"/>
      <c r="FWJ18" s="106"/>
      <c r="FWK18" s="106"/>
      <c r="FWL18" s="106"/>
      <c r="FWM18" s="106"/>
      <c r="FWN18" s="106"/>
      <c r="FWO18" s="106"/>
      <c r="FWP18" s="106"/>
      <c r="FWQ18" s="106"/>
      <c r="FWR18" s="106"/>
      <c r="FWS18" s="106"/>
      <c r="FWT18" s="106"/>
      <c r="FWU18" s="106"/>
      <c r="FWV18" s="106"/>
      <c r="FWW18" s="106"/>
      <c r="FWX18" s="106"/>
      <c r="FWY18" s="106"/>
      <c r="FWZ18" s="106"/>
      <c r="FXA18" s="106"/>
      <c r="FXB18" s="106"/>
      <c r="FXC18" s="106"/>
      <c r="FXD18" s="106"/>
      <c r="FXE18" s="106"/>
      <c r="FXF18" s="106"/>
      <c r="FXG18" s="106"/>
      <c r="FXH18" s="106"/>
      <c r="FXI18" s="106"/>
      <c r="FXJ18" s="106"/>
      <c r="FXK18" s="106"/>
      <c r="FXL18" s="106"/>
      <c r="FXM18" s="106"/>
      <c r="FXN18" s="106"/>
      <c r="FXO18" s="106"/>
      <c r="FXP18" s="106"/>
      <c r="FXQ18" s="106"/>
      <c r="FXR18" s="106"/>
      <c r="FXS18" s="106"/>
      <c r="FXT18" s="106"/>
      <c r="FXU18" s="106"/>
      <c r="FXV18" s="106"/>
      <c r="FXW18" s="106"/>
      <c r="FXX18" s="106"/>
      <c r="FXY18" s="106"/>
      <c r="FXZ18" s="106"/>
      <c r="FYA18" s="106"/>
      <c r="FYB18" s="106"/>
      <c r="FYC18" s="106"/>
      <c r="FYD18" s="106"/>
      <c r="FYE18" s="106"/>
      <c r="FYF18" s="106"/>
      <c r="FYG18" s="106"/>
      <c r="FYH18" s="106"/>
      <c r="FYI18" s="106"/>
      <c r="FYJ18" s="106"/>
      <c r="FYK18" s="106"/>
      <c r="FYL18" s="106"/>
      <c r="FYM18" s="106"/>
      <c r="FYN18" s="106"/>
      <c r="FYO18" s="106"/>
      <c r="FYP18" s="106"/>
      <c r="FYQ18" s="106"/>
      <c r="FYR18" s="106"/>
      <c r="FYS18" s="106"/>
      <c r="FYT18" s="106"/>
      <c r="FYU18" s="106"/>
      <c r="FYV18" s="106"/>
      <c r="FYW18" s="106"/>
      <c r="FYX18" s="106"/>
      <c r="FYY18" s="106"/>
      <c r="FYZ18" s="106"/>
      <c r="FZA18" s="106"/>
      <c r="FZB18" s="106"/>
      <c r="FZC18" s="106"/>
      <c r="FZD18" s="106"/>
      <c r="FZE18" s="106"/>
      <c r="FZF18" s="106"/>
      <c r="FZG18" s="106"/>
      <c r="FZH18" s="106"/>
      <c r="FZI18" s="106"/>
      <c r="FZJ18" s="106"/>
      <c r="FZK18" s="106"/>
      <c r="FZL18" s="106"/>
      <c r="FZM18" s="106"/>
      <c r="FZN18" s="106"/>
      <c r="FZO18" s="106"/>
      <c r="FZP18" s="106"/>
      <c r="FZQ18" s="106"/>
      <c r="FZR18" s="106"/>
      <c r="FZS18" s="106"/>
      <c r="FZT18" s="106"/>
      <c r="FZU18" s="106"/>
      <c r="FZV18" s="106"/>
      <c r="FZW18" s="106"/>
      <c r="FZX18" s="106"/>
      <c r="FZY18" s="106"/>
      <c r="FZZ18" s="106"/>
      <c r="GAA18" s="106"/>
      <c r="GAB18" s="106"/>
      <c r="GAC18" s="106"/>
      <c r="GAD18" s="106"/>
      <c r="GAE18" s="106"/>
      <c r="GAF18" s="106"/>
      <c r="GAG18" s="106"/>
      <c r="GAH18" s="106"/>
      <c r="GAI18" s="106"/>
      <c r="GAJ18" s="106"/>
      <c r="GAK18" s="106"/>
      <c r="GAL18" s="106"/>
      <c r="GAM18" s="106"/>
      <c r="GAN18" s="106"/>
      <c r="GAO18" s="106"/>
      <c r="GAP18" s="106"/>
      <c r="GAQ18" s="106"/>
      <c r="GAR18" s="106"/>
      <c r="GAS18" s="106"/>
      <c r="GAT18" s="106"/>
      <c r="GAU18" s="106"/>
      <c r="GAV18" s="106"/>
      <c r="GAW18" s="106"/>
      <c r="GAX18" s="106"/>
      <c r="GAY18" s="106"/>
      <c r="GAZ18" s="106"/>
      <c r="GBA18" s="106"/>
      <c r="GBB18" s="106"/>
      <c r="GBC18" s="106"/>
      <c r="GBD18" s="106"/>
      <c r="GBE18" s="106"/>
      <c r="GBF18" s="106"/>
      <c r="GBG18" s="106"/>
      <c r="GBH18" s="106"/>
      <c r="GBI18" s="106"/>
      <c r="GBJ18" s="106"/>
      <c r="GBK18" s="106"/>
      <c r="GBL18" s="106"/>
      <c r="GBM18" s="106"/>
      <c r="GBN18" s="106"/>
      <c r="GBO18" s="106"/>
      <c r="GBP18" s="106"/>
      <c r="GBQ18" s="106"/>
      <c r="GBR18" s="106"/>
      <c r="GBS18" s="106"/>
      <c r="GBT18" s="106"/>
      <c r="GBU18" s="106"/>
      <c r="GBV18" s="106"/>
      <c r="GBW18" s="106"/>
      <c r="GBX18" s="106"/>
      <c r="GBY18" s="106"/>
      <c r="GBZ18" s="106"/>
      <c r="GCA18" s="106"/>
      <c r="GCB18" s="106"/>
      <c r="GCC18" s="106"/>
      <c r="GCD18" s="106"/>
      <c r="GCE18" s="106"/>
      <c r="GCF18" s="106"/>
      <c r="GCG18" s="106"/>
      <c r="GCH18" s="106"/>
      <c r="GCI18" s="106"/>
      <c r="GCJ18" s="106"/>
      <c r="GCK18" s="106"/>
      <c r="GCL18" s="106"/>
      <c r="GCM18" s="106"/>
      <c r="GCN18" s="106"/>
      <c r="GCO18" s="106"/>
      <c r="GCP18" s="106"/>
      <c r="GCQ18" s="106"/>
      <c r="GCR18" s="106"/>
      <c r="GCS18" s="106"/>
      <c r="GCT18" s="106"/>
      <c r="GCU18" s="106"/>
      <c r="GCV18" s="106"/>
      <c r="GCW18" s="106"/>
      <c r="GCX18" s="106"/>
      <c r="GCY18" s="106"/>
      <c r="GCZ18" s="106"/>
      <c r="GDA18" s="106"/>
      <c r="GDB18" s="106"/>
      <c r="GDC18" s="106"/>
      <c r="GDD18" s="106"/>
      <c r="GDE18" s="106"/>
      <c r="GDF18" s="106"/>
      <c r="GDG18" s="106"/>
      <c r="GDH18" s="106"/>
      <c r="GDI18" s="106"/>
      <c r="GDJ18" s="106"/>
      <c r="GDK18" s="106"/>
      <c r="GDL18" s="106"/>
      <c r="GDM18" s="106"/>
      <c r="GDN18" s="106"/>
      <c r="GDO18" s="106"/>
      <c r="GDP18" s="106"/>
      <c r="GDQ18" s="106"/>
      <c r="GDR18" s="106"/>
      <c r="GDS18" s="106"/>
      <c r="GDT18" s="106"/>
      <c r="GDU18" s="106"/>
      <c r="GDV18" s="106"/>
      <c r="GDW18" s="106"/>
      <c r="GDX18" s="106"/>
      <c r="GDY18" s="106"/>
      <c r="GDZ18" s="106"/>
      <c r="GEA18" s="106"/>
      <c r="GEB18" s="106"/>
      <c r="GEC18" s="106"/>
      <c r="GED18" s="106"/>
      <c r="GEE18" s="106"/>
      <c r="GEF18" s="106"/>
      <c r="GEG18" s="106"/>
      <c r="GEH18" s="106"/>
      <c r="GEI18" s="106"/>
      <c r="GEJ18" s="106"/>
      <c r="GEK18" s="106"/>
      <c r="GEL18" s="106"/>
      <c r="GEM18" s="106"/>
      <c r="GEN18" s="106"/>
      <c r="GEO18" s="106"/>
      <c r="GEP18" s="106"/>
      <c r="GEQ18" s="106"/>
      <c r="GER18" s="106"/>
      <c r="GES18" s="106"/>
      <c r="GET18" s="106"/>
      <c r="GEU18" s="106"/>
      <c r="GEV18" s="106"/>
      <c r="GEW18" s="106"/>
      <c r="GEX18" s="106"/>
      <c r="GEY18" s="106"/>
      <c r="GEZ18" s="106"/>
      <c r="GFA18" s="106"/>
      <c r="GFB18" s="106"/>
      <c r="GFC18" s="106"/>
      <c r="GFD18" s="106"/>
      <c r="GFE18" s="106"/>
      <c r="GFF18" s="106"/>
      <c r="GFG18" s="106"/>
      <c r="GFH18" s="106"/>
      <c r="GFI18" s="106"/>
      <c r="GFJ18" s="106"/>
      <c r="GFK18" s="106"/>
      <c r="GFL18" s="106"/>
      <c r="GFM18" s="106"/>
      <c r="GFN18" s="106"/>
      <c r="GFO18" s="106"/>
      <c r="GFP18" s="106"/>
      <c r="GFQ18" s="106"/>
      <c r="GFR18" s="106"/>
      <c r="GFS18" s="106"/>
      <c r="GFT18" s="106"/>
      <c r="GFU18" s="106"/>
      <c r="GFV18" s="106"/>
      <c r="GFW18" s="106"/>
      <c r="GFX18" s="106"/>
      <c r="GFY18" s="106"/>
      <c r="GFZ18" s="106"/>
      <c r="GGA18" s="106"/>
      <c r="GGB18" s="106"/>
      <c r="GGC18" s="106"/>
      <c r="GGD18" s="106"/>
      <c r="GGE18" s="106"/>
      <c r="GGF18" s="106"/>
      <c r="GGG18" s="106"/>
      <c r="GGH18" s="106"/>
      <c r="GGI18" s="106"/>
      <c r="GGJ18" s="106"/>
      <c r="GGK18" s="106"/>
      <c r="GGL18" s="106"/>
      <c r="GGM18" s="106"/>
      <c r="GGN18" s="106"/>
      <c r="GGO18" s="106"/>
      <c r="GGP18" s="106"/>
      <c r="GGQ18" s="106"/>
      <c r="GGR18" s="106"/>
      <c r="GGS18" s="106"/>
      <c r="GGT18" s="106"/>
      <c r="GGU18" s="106"/>
      <c r="GGV18" s="106"/>
      <c r="GGW18" s="106"/>
      <c r="GGX18" s="106"/>
      <c r="GGY18" s="106"/>
      <c r="GGZ18" s="106"/>
      <c r="GHA18" s="106"/>
      <c r="GHB18" s="106"/>
      <c r="GHC18" s="106"/>
      <c r="GHD18" s="106"/>
      <c r="GHE18" s="106"/>
      <c r="GHF18" s="106"/>
      <c r="GHG18" s="106"/>
      <c r="GHH18" s="106"/>
      <c r="GHI18" s="106"/>
      <c r="GHJ18" s="106"/>
      <c r="GHK18" s="106"/>
      <c r="GHL18" s="106"/>
      <c r="GHM18" s="106"/>
      <c r="GHN18" s="106"/>
      <c r="GHO18" s="106"/>
      <c r="GHP18" s="106"/>
      <c r="GHQ18" s="106"/>
      <c r="GHR18" s="106"/>
      <c r="GHS18" s="106"/>
      <c r="GHT18" s="106"/>
      <c r="GHU18" s="106"/>
      <c r="GHV18" s="106"/>
      <c r="GHW18" s="106"/>
      <c r="GHX18" s="106"/>
      <c r="GHY18" s="106"/>
      <c r="GHZ18" s="106"/>
      <c r="GIA18" s="106"/>
      <c r="GIB18" s="106"/>
      <c r="GIC18" s="106"/>
      <c r="GID18" s="106"/>
      <c r="GIE18" s="106"/>
      <c r="GIF18" s="106"/>
      <c r="GIG18" s="106"/>
      <c r="GIH18" s="106"/>
      <c r="GII18" s="106"/>
      <c r="GIJ18" s="106"/>
      <c r="GIK18" s="106"/>
      <c r="GIL18" s="106"/>
      <c r="GIM18" s="106"/>
      <c r="GIN18" s="106"/>
      <c r="GIO18" s="106"/>
      <c r="GIP18" s="106"/>
      <c r="GIQ18" s="106"/>
      <c r="GIR18" s="106"/>
      <c r="GIS18" s="106"/>
      <c r="GIT18" s="106"/>
      <c r="GIU18" s="106"/>
      <c r="GIV18" s="106"/>
      <c r="GIW18" s="106"/>
      <c r="GIX18" s="106"/>
      <c r="GIY18" s="106"/>
      <c r="GIZ18" s="106"/>
      <c r="GJA18" s="106"/>
      <c r="GJB18" s="106"/>
      <c r="GJC18" s="106"/>
      <c r="GJD18" s="106"/>
      <c r="GJE18" s="106"/>
      <c r="GJF18" s="106"/>
      <c r="GJG18" s="106"/>
      <c r="GJH18" s="106"/>
      <c r="GJI18" s="106"/>
      <c r="GJJ18" s="106"/>
      <c r="GJK18" s="106"/>
      <c r="GJL18" s="106"/>
      <c r="GJM18" s="106"/>
      <c r="GJN18" s="106"/>
      <c r="GJO18" s="106"/>
      <c r="GJP18" s="106"/>
      <c r="GJQ18" s="106"/>
      <c r="GJR18" s="106"/>
      <c r="GJS18" s="106"/>
      <c r="GJT18" s="106"/>
      <c r="GJU18" s="106"/>
      <c r="GJV18" s="106"/>
      <c r="GJW18" s="106"/>
      <c r="GJX18" s="106"/>
      <c r="GJY18" s="106"/>
      <c r="GJZ18" s="106"/>
      <c r="GKA18" s="106"/>
      <c r="GKB18" s="106"/>
      <c r="GKC18" s="106"/>
      <c r="GKD18" s="106"/>
      <c r="GKE18" s="106"/>
      <c r="GKF18" s="106"/>
      <c r="GKG18" s="106"/>
      <c r="GKH18" s="106"/>
      <c r="GKI18" s="106"/>
      <c r="GKJ18" s="106"/>
      <c r="GKK18" s="106"/>
      <c r="GKL18" s="106"/>
      <c r="GKM18" s="106"/>
      <c r="GKN18" s="106"/>
      <c r="GKO18" s="106"/>
      <c r="GKP18" s="106"/>
      <c r="GKQ18" s="106"/>
      <c r="GKR18" s="106"/>
      <c r="GKS18" s="106"/>
      <c r="GKT18" s="106"/>
      <c r="GKU18" s="106"/>
      <c r="GKV18" s="106"/>
      <c r="GKW18" s="106"/>
      <c r="GKX18" s="106"/>
      <c r="GKY18" s="106"/>
      <c r="GKZ18" s="106"/>
      <c r="GLA18" s="106"/>
      <c r="GLB18" s="106"/>
      <c r="GLC18" s="106"/>
      <c r="GLD18" s="106"/>
      <c r="GLE18" s="106"/>
      <c r="GLF18" s="106"/>
      <c r="GLG18" s="106"/>
      <c r="GLH18" s="106"/>
      <c r="GLI18" s="106"/>
      <c r="GLJ18" s="106"/>
      <c r="GLK18" s="106"/>
      <c r="GLL18" s="106"/>
      <c r="GLM18" s="106"/>
      <c r="GLN18" s="106"/>
      <c r="GLO18" s="106"/>
      <c r="GLP18" s="106"/>
      <c r="GLQ18" s="106"/>
      <c r="GLR18" s="106"/>
      <c r="GLS18" s="106"/>
      <c r="GLT18" s="106"/>
      <c r="GLU18" s="106"/>
      <c r="GLV18" s="106"/>
      <c r="GLW18" s="106"/>
      <c r="GLX18" s="106"/>
      <c r="GLY18" s="106"/>
      <c r="GLZ18" s="106"/>
      <c r="GMA18" s="106"/>
      <c r="GMB18" s="106"/>
      <c r="GMC18" s="106"/>
      <c r="GMD18" s="106"/>
      <c r="GME18" s="106"/>
      <c r="GMF18" s="106"/>
      <c r="GMG18" s="106"/>
      <c r="GMH18" s="106"/>
      <c r="GMI18" s="106"/>
      <c r="GMJ18" s="106"/>
      <c r="GMK18" s="106"/>
      <c r="GML18" s="106"/>
      <c r="GMM18" s="106"/>
      <c r="GMN18" s="106"/>
      <c r="GMO18" s="106"/>
      <c r="GMP18" s="106"/>
      <c r="GMQ18" s="106"/>
      <c r="GMR18" s="106"/>
      <c r="GMS18" s="106"/>
      <c r="GMT18" s="106"/>
      <c r="GMU18" s="106"/>
      <c r="GMV18" s="106"/>
      <c r="GMW18" s="106"/>
      <c r="GMX18" s="106"/>
      <c r="GMY18" s="106"/>
      <c r="GMZ18" s="106"/>
      <c r="GNA18" s="106"/>
      <c r="GNB18" s="106"/>
      <c r="GNC18" s="106"/>
      <c r="GND18" s="106"/>
      <c r="GNE18" s="106"/>
      <c r="GNF18" s="106"/>
      <c r="GNG18" s="106"/>
      <c r="GNH18" s="106"/>
      <c r="GNI18" s="106"/>
      <c r="GNJ18" s="106"/>
      <c r="GNK18" s="106"/>
      <c r="GNL18" s="106"/>
      <c r="GNM18" s="106"/>
      <c r="GNN18" s="106"/>
      <c r="GNO18" s="106"/>
      <c r="GNP18" s="106"/>
      <c r="GNQ18" s="106"/>
      <c r="GNR18" s="106"/>
      <c r="GNS18" s="106"/>
      <c r="GNT18" s="106"/>
      <c r="GNU18" s="106"/>
      <c r="GNV18" s="106"/>
      <c r="GNW18" s="106"/>
      <c r="GNX18" s="106"/>
      <c r="GNY18" s="106"/>
      <c r="GNZ18" s="106"/>
      <c r="GOA18" s="106"/>
      <c r="GOB18" s="106"/>
      <c r="GOC18" s="106"/>
      <c r="GOD18" s="106"/>
      <c r="GOE18" s="106"/>
      <c r="GOF18" s="106"/>
      <c r="GOG18" s="106"/>
      <c r="GOH18" s="106"/>
      <c r="GOI18" s="106"/>
      <c r="GOJ18" s="106"/>
      <c r="GOK18" s="106"/>
      <c r="GOL18" s="106"/>
      <c r="GOM18" s="106"/>
      <c r="GON18" s="106"/>
      <c r="GOO18" s="106"/>
      <c r="GOP18" s="106"/>
      <c r="GOQ18" s="106"/>
      <c r="GOR18" s="106"/>
      <c r="GOS18" s="106"/>
      <c r="GOT18" s="106"/>
      <c r="GOU18" s="106"/>
      <c r="GOV18" s="106"/>
      <c r="GOW18" s="106"/>
      <c r="GOX18" s="106"/>
      <c r="GOY18" s="106"/>
      <c r="GOZ18" s="106"/>
      <c r="GPA18" s="106"/>
      <c r="GPB18" s="106"/>
      <c r="GPC18" s="106"/>
      <c r="GPD18" s="106"/>
      <c r="GPE18" s="106"/>
      <c r="GPF18" s="106"/>
      <c r="GPG18" s="106"/>
      <c r="GPH18" s="106"/>
      <c r="GPI18" s="106"/>
      <c r="GPJ18" s="106"/>
      <c r="GPK18" s="106"/>
      <c r="GPL18" s="106"/>
      <c r="GPM18" s="106"/>
      <c r="GPN18" s="106"/>
      <c r="GPO18" s="106"/>
      <c r="GPP18" s="106"/>
      <c r="GPQ18" s="106"/>
      <c r="GPR18" s="106"/>
      <c r="GPS18" s="106"/>
      <c r="GPT18" s="106"/>
      <c r="GPU18" s="106"/>
      <c r="GPV18" s="106"/>
      <c r="GPW18" s="106"/>
      <c r="GPX18" s="106"/>
      <c r="GPY18" s="106"/>
      <c r="GPZ18" s="106"/>
      <c r="GQA18" s="106"/>
      <c r="GQB18" s="106"/>
      <c r="GQC18" s="106"/>
      <c r="GQD18" s="106"/>
      <c r="GQE18" s="106"/>
      <c r="GQF18" s="106"/>
      <c r="GQG18" s="106"/>
      <c r="GQH18" s="106"/>
      <c r="GQI18" s="106"/>
      <c r="GQJ18" s="106"/>
      <c r="GQK18" s="106"/>
      <c r="GQL18" s="106"/>
      <c r="GQM18" s="106"/>
      <c r="GQN18" s="106"/>
      <c r="GQO18" s="106"/>
      <c r="GQP18" s="106"/>
      <c r="GQQ18" s="106"/>
      <c r="GQR18" s="106"/>
      <c r="GQS18" s="106"/>
      <c r="GQT18" s="106"/>
      <c r="GQU18" s="106"/>
      <c r="GQV18" s="106"/>
      <c r="GQW18" s="106"/>
      <c r="GQX18" s="106"/>
      <c r="GQY18" s="106"/>
      <c r="GQZ18" s="106"/>
      <c r="GRA18" s="106"/>
      <c r="GRB18" s="106"/>
      <c r="GRC18" s="106"/>
      <c r="GRD18" s="106"/>
      <c r="GRE18" s="106"/>
      <c r="GRF18" s="106"/>
      <c r="GRG18" s="106"/>
      <c r="GRH18" s="106"/>
      <c r="GRI18" s="106"/>
      <c r="GRJ18" s="106"/>
      <c r="GRK18" s="106"/>
      <c r="GRL18" s="106"/>
      <c r="GRM18" s="106"/>
      <c r="GRN18" s="106"/>
      <c r="GRO18" s="106"/>
      <c r="GRP18" s="106"/>
      <c r="GRQ18" s="106"/>
      <c r="GRR18" s="106"/>
      <c r="GRS18" s="106"/>
      <c r="GRT18" s="106"/>
      <c r="GRU18" s="106"/>
      <c r="GRV18" s="106"/>
      <c r="GRW18" s="106"/>
      <c r="GRX18" s="106"/>
      <c r="GRY18" s="106"/>
      <c r="GRZ18" s="106"/>
      <c r="GSA18" s="106"/>
      <c r="GSB18" s="106"/>
      <c r="GSC18" s="106"/>
      <c r="GSD18" s="106"/>
      <c r="GSE18" s="106"/>
      <c r="GSF18" s="106"/>
      <c r="GSG18" s="106"/>
      <c r="GSH18" s="106"/>
      <c r="GSI18" s="106"/>
      <c r="GSJ18" s="106"/>
      <c r="GSK18" s="106"/>
      <c r="GSL18" s="106"/>
      <c r="GSM18" s="106"/>
      <c r="GSN18" s="106"/>
      <c r="GSO18" s="106"/>
      <c r="GSP18" s="106"/>
      <c r="GSQ18" s="106"/>
      <c r="GSR18" s="106"/>
      <c r="GSS18" s="106"/>
      <c r="GST18" s="106"/>
      <c r="GSU18" s="106"/>
      <c r="GSV18" s="106"/>
      <c r="GSW18" s="106"/>
      <c r="GSX18" s="106"/>
      <c r="GSY18" s="106"/>
      <c r="GSZ18" s="106"/>
      <c r="GTA18" s="106"/>
      <c r="GTB18" s="106"/>
      <c r="GTC18" s="106"/>
      <c r="GTD18" s="106"/>
      <c r="GTE18" s="106"/>
      <c r="GTF18" s="106"/>
      <c r="GTG18" s="106"/>
      <c r="GTH18" s="106"/>
      <c r="GTI18" s="106"/>
      <c r="GTJ18" s="106"/>
      <c r="GTK18" s="106"/>
      <c r="GTL18" s="106"/>
      <c r="GTM18" s="106"/>
      <c r="GTN18" s="106"/>
      <c r="GTO18" s="106"/>
      <c r="GTP18" s="106"/>
      <c r="GTQ18" s="106"/>
      <c r="GTR18" s="106"/>
      <c r="GTS18" s="106"/>
      <c r="GTT18" s="106"/>
      <c r="GTU18" s="106"/>
      <c r="GTV18" s="106"/>
      <c r="GTW18" s="106"/>
      <c r="GTX18" s="106"/>
      <c r="GTY18" s="106"/>
      <c r="GTZ18" s="106"/>
      <c r="GUA18" s="106"/>
      <c r="GUB18" s="106"/>
      <c r="GUC18" s="106"/>
      <c r="GUD18" s="106"/>
      <c r="GUE18" s="106"/>
      <c r="GUF18" s="106"/>
      <c r="GUG18" s="106"/>
      <c r="GUH18" s="106"/>
      <c r="GUI18" s="106"/>
      <c r="GUJ18" s="106"/>
      <c r="GUK18" s="106"/>
      <c r="GUL18" s="106"/>
      <c r="GUM18" s="106"/>
      <c r="GUN18" s="106"/>
      <c r="GUO18" s="106"/>
      <c r="GUP18" s="106"/>
      <c r="GUQ18" s="106"/>
      <c r="GUR18" s="106"/>
      <c r="GUS18" s="106"/>
      <c r="GUT18" s="106"/>
      <c r="GUU18" s="106"/>
      <c r="GUV18" s="106"/>
      <c r="GUW18" s="106"/>
      <c r="GUX18" s="106"/>
      <c r="GUY18" s="106"/>
      <c r="GUZ18" s="106"/>
      <c r="GVA18" s="106"/>
      <c r="GVB18" s="106"/>
      <c r="GVC18" s="106"/>
      <c r="GVD18" s="106"/>
      <c r="GVE18" s="106"/>
      <c r="GVF18" s="106"/>
      <c r="GVG18" s="106"/>
      <c r="GVH18" s="106"/>
      <c r="GVI18" s="106"/>
      <c r="GVJ18" s="106"/>
      <c r="GVK18" s="106"/>
      <c r="GVL18" s="106"/>
      <c r="GVM18" s="106"/>
      <c r="GVN18" s="106"/>
      <c r="GVO18" s="106"/>
      <c r="GVP18" s="106"/>
      <c r="GVQ18" s="106"/>
      <c r="GVR18" s="106"/>
      <c r="GVS18" s="106"/>
      <c r="GVT18" s="106"/>
      <c r="GVU18" s="106"/>
      <c r="GVV18" s="106"/>
      <c r="GVW18" s="106"/>
      <c r="GVX18" s="106"/>
      <c r="GVY18" s="106"/>
      <c r="GVZ18" s="106"/>
      <c r="GWA18" s="106"/>
      <c r="GWB18" s="106"/>
      <c r="GWC18" s="106"/>
      <c r="GWD18" s="106"/>
      <c r="GWE18" s="106"/>
      <c r="GWF18" s="106"/>
      <c r="GWG18" s="106"/>
      <c r="GWH18" s="106"/>
      <c r="GWI18" s="106"/>
      <c r="GWJ18" s="106"/>
      <c r="GWK18" s="106"/>
      <c r="GWL18" s="106"/>
      <c r="GWM18" s="106"/>
      <c r="GWN18" s="106"/>
      <c r="GWO18" s="106"/>
      <c r="GWP18" s="106"/>
      <c r="GWQ18" s="106"/>
      <c r="GWR18" s="106"/>
      <c r="GWS18" s="106"/>
      <c r="GWT18" s="106"/>
      <c r="GWU18" s="106"/>
      <c r="GWV18" s="106"/>
      <c r="GWW18" s="106"/>
      <c r="GWX18" s="106"/>
      <c r="GWY18" s="106"/>
      <c r="GWZ18" s="106"/>
      <c r="GXA18" s="106"/>
      <c r="GXB18" s="106"/>
      <c r="GXC18" s="106"/>
      <c r="GXD18" s="106"/>
      <c r="GXE18" s="106"/>
      <c r="GXF18" s="106"/>
      <c r="GXG18" s="106"/>
      <c r="GXH18" s="106"/>
      <c r="GXI18" s="106"/>
      <c r="GXJ18" s="106"/>
      <c r="GXK18" s="106"/>
      <c r="GXL18" s="106"/>
      <c r="GXM18" s="106"/>
      <c r="GXN18" s="106"/>
      <c r="GXO18" s="106"/>
      <c r="GXP18" s="106"/>
      <c r="GXQ18" s="106"/>
      <c r="GXR18" s="106"/>
      <c r="GXS18" s="106"/>
      <c r="GXT18" s="106"/>
      <c r="GXU18" s="106"/>
      <c r="GXV18" s="106"/>
      <c r="GXW18" s="106"/>
      <c r="GXX18" s="106"/>
      <c r="GXY18" s="106"/>
      <c r="GXZ18" s="106"/>
      <c r="GYA18" s="106"/>
      <c r="GYB18" s="106"/>
      <c r="GYC18" s="106"/>
      <c r="GYD18" s="106"/>
      <c r="GYE18" s="106"/>
      <c r="GYF18" s="106"/>
      <c r="GYG18" s="106"/>
      <c r="GYH18" s="106"/>
      <c r="GYI18" s="106"/>
      <c r="GYJ18" s="106"/>
      <c r="GYK18" s="106"/>
      <c r="GYL18" s="106"/>
      <c r="GYM18" s="106"/>
      <c r="GYN18" s="106"/>
      <c r="GYO18" s="106"/>
      <c r="GYP18" s="106"/>
      <c r="GYQ18" s="106"/>
      <c r="GYR18" s="106"/>
      <c r="GYS18" s="106"/>
      <c r="GYT18" s="106"/>
      <c r="GYU18" s="106"/>
      <c r="GYV18" s="106"/>
      <c r="GYW18" s="106"/>
      <c r="GYX18" s="106"/>
      <c r="GYY18" s="106"/>
      <c r="GYZ18" s="106"/>
      <c r="GZA18" s="106"/>
      <c r="GZB18" s="106"/>
      <c r="GZC18" s="106"/>
      <c r="GZD18" s="106"/>
      <c r="GZE18" s="106"/>
      <c r="GZF18" s="106"/>
      <c r="GZG18" s="106"/>
      <c r="GZH18" s="106"/>
      <c r="GZI18" s="106"/>
      <c r="GZJ18" s="106"/>
      <c r="GZK18" s="106"/>
      <c r="GZL18" s="106"/>
      <c r="GZM18" s="106"/>
      <c r="GZN18" s="106"/>
      <c r="GZO18" s="106"/>
      <c r="GZP18" s="106"/>
      <c r="GZQ18" s="106"/>
      <c r="GZR18" s="106"/>
      <c r="GZS18" s="106"/>
      <c r="GZT18" s="106"/>
      <c r="GZU18" s="106"/>
      <c r="GZV18" s="106"/>
      <c r="GZW18" s="106"/>
      <c r="GZX18" s="106"/>
      <c r="GZY18" s="106"/>
      <c r="GZZ18" s="106"/>
      <c r="HAA18" s="106"/>
      <c r="HAB18" s="106"/>
      <c r="HAC18" s="106"/>
      <c r="HAD18" s="106"/>
      <c r="HAE18" s="106"/>
      <c r="HAF18" s="106"/>
      <c r="HAG18" s="106"/>
      <c r="HAH18" s="106"/>
      <c r="HAI18" s="106"/>
      <c r="HAJ18" s="106"/>
      <c r="HAK18" s="106"/>
      <c r="HAL18" s="106"/>
      <c r="HAM18" s="106"/>
      <c r="HAN18" s="106"/>
      <c r="HAO18" s="106"/>
      <c r="HAP18" s="106"/>
      <c r="HAQ18" s="106"/>
      <c r="HAR18" s="106"/>
      <c r="HAS18" s="106"/>
      <c r="HAT18" s="106"/>
      <c r="HAU18" s="106"/>
      <c r="HAV18" s="106"/>
      <c r="HAW18" s="106"/>
      <c r="HAX18" s="106"/>
      <c r="HAY18" s="106"/>
      <c r="HAZ18" s="106"/>
      <c r="HBA18" s="106"/>
      <c r="HBB18" s="106"/>
      <c r="HBC18" s="106"/>
      <c r="HBD18" s="106"/>
      <c r="HBE18" s="106"/>
      <c r="HBF18" s="106"/>
      <c r="HBG18" s="106"/>
      <c r="HBH18" s="106"/>
      <c r="HBI18" s="106"/>
      <c r="HBJ18" s="106"/>
      <c r="HBK18" s="106"/>
      <c r="HBL18" s="106"/>
      <c r="HBM18" s="106"/>
      <c r="HBN18" s="106"/>
      <c r="HBO18" s="106"/>
      <c r="HBP18" s="106"/>
      <c r="HBQ18" s="106"/>
      <c r="HBR18" s="106"/>
      <c r="HBS18" s="106"/>
      <c r="HBT18" s="106"/>
      <c r="HBU18" s="106"/>
      <c r="HBV18" s="106"/>
      <c r="HBW18" s="106"/>
      <c r="HBX18" s="106"/>
      <c r="HBY18" s="106"/>
      <c r="HBZ18" s="106"/>
      <c r="HCA18" s="106"/>
      <c r="HCB18" s="106"/>
      <c r="HCC18" s="106"/>
      <c r="HCD18" s="106"/>
      <c r="HCE18" s="106"/>
      <c r="HCF18" s="106"/>
      <c r="HCG18" s="106"/>
      <c r="HCH18" s="106"/>
      <c r="HCI18" s="106"/>
      <c r="HCJ18" s="106"/>
      <c r="HCK18" s="106"/>
      <c r="HCL18" s="106"/>
      <c r="HCM18" s="106"/>
      <c r="HCN18" s="106"/>
      <c r="HCO18" s="106"/>
      <c r="HCP18" s="106"/>
      <c r="HCQ18" s="106"/>
      <c r="HCR18" s="106"/>
      <c r="HCS18" s="106"/>
      <c r="HCT18" s="106"/>
      <c r="HCU18" s="106"/>
      <c r="HCV18" s="106"/>
      <c r="HCW18" s="106"/>
      <c r="HCX18" s="106"/>
      <c r="HCY18" s="106"/>
      <c r="HCZ18" s="106"/>
      <c r="HDA18" s="106"/>
      <c r="HDB18" s="106"/>
      <c r="HDC18" s="106"/>
      <c r="HDD18" s="106"/>
      <c r="HDE18" s="106"/>
      <c r="HDF18" s="106"/>
      <c r="HDG18" s="106"/>
      <c r="HDH18" s="106"/>
      <c r="HDI18" s="106"/>
      <c r="HDJ18" s="106"/>
      <c r="HDK18" s="106"/>
      <c r="HDL18" s="106"/>
      <c r="HDM18" s="106"/>
      <c r="HDN18" s="106"/>
      <c r="HDO18" s="106"/>
      <c r="HDP18" s="106"/>
      <c r="HDQ18" s="106"/>
      <c r="HDR18" s="106"/>
      <c r="HDS18" s="106"/>
      <c r="HDT18" s="106"/>
      <c r="HDU18" s="106"/>
      <c r="HDV18" s="106"/>
      <c r="HDW18" s="106"/>
      <c r="HDX18" s="106"/>
      <c r="HDY18" s="106"/>
      <c r="HDZ18" s="106"/>
      <c r="HEA18" s="106"/>
      <c r="HEB18" s="106"/>
      <c r="HEC18" s="106"/>
      <c r="HED18" s="106"/>
      <c r="HEE18" s="106"/>
      <c r="HEF18" s="106"/>
      <c r="HEG18" s="106"/>
      <c r="HEH18" s="106"/>
      <c r="HEI18" s="106"/>
      <c r="HEJ18" s="106"/>
      <c r="HEK18" s="106"/>
      <c r="HEL18" s="106"/>
      <c r="HEM18" s="106"/>
      <c r="HEN18" s="106"/>
      <c r="HEO18" s="106"/>
      <c r="HEP18" s="106"/>
      <c r="HEQ18" s="106"/>
      <c r="HER18" s="106"/>
      <c r="HES18" s="106"/>
      <c r="HET18" s="106"/>
      <c r="HEU18" s="106"/>
      <c r="HEV18" s="106"/>
      <c r="HEW18" s="106"/>
      <c r="HEX18" s="106"/>
      <c r="HEY18" s="106"/>
      <c r="HEZ18" s="106"/>
      <c r="HFA18" s="106"/>
      <c r="HFB18" s="106"/>
      <c r="HFC18" s="106"/>
      <c r="HFD18" s="106"/>
      <c r="HFE18" s="106"/>
      <c r="HFF18" s="106"/>
      <c r="HFG18" s="106"/>
      <c r="HFH18" s="106"/>
      <c r="HFI18" s="106"/>
      <c r="HFJ18" s="106"/>
      <c r="HFK18" s="106"/>
      <c r="HFL18" s="106"/>
      <c r="HFM18" s="106"/>
      <c r="HFN18" s="106"/>
      <c r="HFO18" s="106"/>
      <c r="HFP18" s="106"/>
      <c r="HFQ18" s="106"/>
      <c r="HFR18" s="106"/>
      <c r="HFS18" s="106"/>
      <c r="HFT18" s="106"/>
      <c r="HFU18" s="106"/>
      <c r="HFV18" s="106"/>
      <c r="HFW18" s="106"/>
      <c r="HFX18" s="106"/>
      <c r="HFY18" s="106"/>
      <c r="HFZ18" s="106"/>
      <c r="HGA18" s="106"/>
      <c r="HGB18" s="106"/>
      <c r="HGC18" s="106"/>
      <c r="HGD18" s="106"/>
      <c r="HGE18" s="106"/>
      <c r="HGF18" s="106"/>
      <c r="HGG18" s="106"/>
      <c r="HGH18" s="106"/>
      <c r="HGI18" s="106"/>
      <c r="HGJ18" s="106"/>
      <c r="HGK18" s="106"/>
      <c r="HGL18" s="106"/>
      <c r="HGM18" s="106"/>
      <c r="HGN18" s="106"/>
      <c r="HGO18" s="106"/>
      <c r="HGP18" s="106"/>
      <c r="HGQ18" s="106"/>
      <c r="HGR18" s="106"/>
      <c r="HGS18" s="106"/>
      <c r="HGT18" s="106"/>
      <c r="HGU18" s="106"/>
      <c r="HGV18" s="106"/>
      <c r="HGW18" s="106"/>
      <c r="HGX18" s="106"/>
      <c r="HGY18" s="106"/>
      <c r="HGZ18" s="106"/>
      <c r="HHA18" s="106"/>
      <c r="HHB18" s="106"/>
      <c r="HHC18" s="106"/>
      <c r="HHD18" s="106"/>
      <c r="HHE18" s="106"/>
      <c r="HHF18" s="106"/>
      <c r="HHG18" s="106"/>
      <c r="HHH18" s="106"/>
      <c r="HHI18" s="106"/>
      <c r="HHJ18" s="106"/>
      <c r="HHK18" s="106"/>
      <c r="HHL18" s="106"/>
      <c r="HHM18" s="106"/>
      <c r="HHN18" s="106"/>
      <c r="HHO18" s="106"/>
      <c r="HHP18" s="106"/>
      <c r="HHQ18" s="106"/>
      <c r="HHR18" s="106"/>
      <c r="HHS18" s="106"/>
      <c r="HHT18" s="106"/>
      <c r="HHU18" s="106"/>
      <c r="HHV18" s="106"/>
      <c r="HHW18" s="106"/>
      <c r="HHX18" s="106"/>
      <c r="HHY18" s="106"/>
      <c r="HHZ18" s="106"/>
      <c r="HIA18" s="106"/>
      <c r="HIB18" s="106"/>
      <c r="HIC18" s="106"/>
      <c r="HID18" s="106"/>
      <c r="HIE18" s="106"/>
      <c r="HIF18" s="106"/>
      <c r="HIG18" s="106"/>
      <c r="HIH18" s="106"/>
      <c r="HII18" s="106"/>
      <c r="HIJ18" s="106"/>
      <c r="HIK18" s="106"/>
      <c r="HIL18" s="106"/>
      <c r="HIM18" s="106"/>
      <c r="HIN18" s="106"/>
      <c r="HIO18" s="106"/>
      <c r="HIP18" s="106"/>
      <c r="HIQ18" s="106"/>
      <c r="HIR18" s="106"/>
      <c r="HIS18" s="106"/>
      <c r="HIT18" s="106"/>
      <c r="HIU18" s="106"/>
      <c r="HIV18" s="106"/>
      <c r="HIW18" s="106"/>
      <c r="HIX18" s="106"/>
      <c r="HIY18" s="106"/>
      <c r="HIZ18" s="106"/>
      <c r="HJA18" s="106"/>
      <c r="HJB18" s="106"/>
      <c r="HJC18" s="106"/>
      <c r="HJD18" s="106"/>
      <c r="HJE18" s="106"/>
      <c r="HJF18" s="106"/>
      <c r="HJG18" s="106"/>
      <c r="HJH18" s="106"/>
      <c r="HJI18" s="106"/>
      <c r="HJJ18" s="106"/>
      <c r="HJK18" s="106"/>
      <c r="HJL18" s="106"/>
      <c r="HJM18" s="106"/>
      <c r="HJN18" s="106"/>
      <c r="HJO18" s="106"/>
      <c r="HJP18" s="106"/>
      <c r="HJQ18" s="106"/>
      <c r="HJR18" s="106"/>
      <c r="HJS18" s="106"/>
      <c r="HJT18" s="106"/>
      <c r="HJU18" s="106"/>
      <c r="HJV18" s="106"/>
      <c r="HJW18" s="106"/>
      <c r="HJX18" s="106"/>
      <c r="HJY18" s="106"/>
      <c r="HJZ18" s="106"/>
      <c r="HKA18" s="106"/>
      <c r="HKB18" s="106"/>
      <c r="HKC18" s="106"/>
      <c r="HKD18" s="106"/>
      <c r="HKE18" s="106"/>
      <c r="HKF18" s="106"/>
      <c r="HKG18" s="106"/>
      <c r="HKH18" s="106"/>
      <c r="HKI18" s="106"/>
      <c r="HKJ18" s="106"/>
      <c r="HKK18" s="106"/>
      <c r="HKL18" s="106"/>
      <c r="HKM18" s="106"/>
      <c r="HKN18" s="106"/>
      <c r="HKO18" s="106"/>
      <c r="HKP18" s="106"/>
      <c r="HKQ18" s="106"/>
      <c r="HKR18" s="106"/>
      <c r="HKS18" s="106"/>
      <c r="HKT18" s="106"/>
      <c r="HKU18" s="106"/>
      <c r="HKV18" s="106"/>
      <c r="HKW18" s="106"/>
      <c r="HKX18" s="106"/>
      <c r="HKY18" s="106"/>
      <c r="HKZ18" s="106"/>
      <c r="HLA18" s="106"/>
      <c r="HLB18" s="106"/>
      <c r="HLC18" s="106"/>
      <c r="HLD18" s="106"/>
      <c r="HLE18" s="106"/>
      <c r="HLF18" s="106"/>
      <c r="HLG18" s="106"/>
      <c r="HLH18" s="106"/>
      <c r="HLI18" s="106"/>
      <c r="HLJ18" s="106"/>
      <c r="HLK18" s="106"/>
      <c r="HLL18" s="106"/>
      <c r="HLM18" s="106"/>
      <c r="HLN18" s="106"/>
      <c r="HLO18" s="106"/>
      <c r="HLP18" s="106"/>
      <c r="HLQ18" s="106"/>
      <c r="HLR18" s="106"/>
      <c r="HLS18" s="106"/>
      <c r="HLT18" s="106"/>
      <c r="HLU18" s="106"/>
      <c r="HLV18" s="106"/>
      <c r="HLW18" s="106"/>
      <c r="HLX18" s="106"/>
      <c r="HLY18" s="106"/>
      <c r="HLZ18" s="106"/>
      <c r="HMA18" s="106"/>
      <c r="HMB18" s="106"/>
      <c r="HMC18" s="106"/>
      <c r="HMD18" s="106"/>
      <c r="HME18" s="106"/>
      <c r="HMF18" s="106"/>
      <c r="HMG18" s="106"/>
      <c r="HMH18" s="106"/>
      <c r="HMI18" s="106"/>
      <c r="HMJ18" s="106"/>
      <c r="HMK18" s="106"/>
      <c r="HML18" s="106"/>
      <c r="HMM18" s="106"/>
      <c r="HMN18" s="106"/>
      <c r="HMO18" s="106"/>
      <c r="HMP18" s="106"/>
      <c r="HMQ18" s="106"/>
      <c r="HMR18" s="106"/>
      <c r="HMS18" s="106"/>
      <c r="HMT18" s="106"/>
      <c r="HMU18" s="106"/>
      <c r="HMV18" s="106"/>
      <c r="HMW18" s="106"/>
      <c r="HMX18" s="106"/>
      <c r="HMY18" s="106"/>
      <c r="HMZ18" s="106"/>
      <c r="HNA18" s="106"/>
      <c r="HNB18" s="106"/>
      <c r="HNC18" s="106"/>
      <c r="HND18" s="106"/>
      <c r="HNE18" s="106"/>
      <c r="HNF18" s="106"/>
      <c r="HNG18" s="106"/>
      <c r="HNH18" s="106"/>
      <c r="HNI18" s="106"/>
      <c r="HNJ18" s="106"/>
      <c r="HNK18" s="106"/>
      <c r="HNL18" s="106"/>
      <c r="HNM18" s="106"/>
      <c r="HNN18" s="106"/>
      <c r="HNO18" s="106"/>
      <c r="HNP18" s="106"/>
      <c r="HNQ18" s="106"/>
      <c r="HNR18" s="106"/>
      <c r="HNS18" s="106"/>
      <c r="HNT18" s="106"/>
      <c r="HNU18" s="106"/>
      <c r="HNV18" s="106"/>
      <c r="HNW18" s="106"/>
      <c r="HNX18" s="106"/>
      <c r="HNY18" s="106"/>
      <c r="HNZ18" s="106"/>
      <c r="HOA18" s="106"/>
      <c r="HOB18" s="106"/>
      <c r="HOC18" s="106"/>
      <c r="HOD18" s="106"/>
      <c r="HOE18" s="106"/>
      <c r="HOF18" s="106"/>
      <c r="HOG18" s="106"/>
      <c r="HOH18" s="106"/>
      <c r="HOI18" s="106"/>
      <c r="HOJ18" s="106"/>
      <c r="HOK18" s="106"/>
      <c r="HOL18" s="106"/>
      <c r="HOM18" s="106"/>
      <c r="HON18" s="106"/>
      <c r="HOO18" s="106"/>
      <c r="HOP18" s="106"/>
      <c r="HOQ18" s="106"/>
      <c r="HOR18" s="106"/>
      <c r="HOS18" s="106"/>
      <c r="HOT18" s="106"/>
      <c r="HOU18" s="106"/>
      <c r="HOV18" s="106"/>
      <c r="HOW18" s="106"/>
      <c r="HOX18" s="106"/>
      <c r="HOY18" s="106"/>
      <c r="HOZ18" s="106"/>
      <c r="HPA18" s="106"/>
      <c r="HPB18" s="106"/>
      <c r="HPC18" s="106"/>
      <c r="HPD18" s="106"/>
      <c r="HPE18" s="106"/>
      <c r="HPF18" s="106"/>
      <c r="HPG18" s="106"/>
      <c r="HPH18" s="106"/>
      <c r="HPI18" s="106"/>
      <c r="HPJ18" s="106"/>
      <c r="HPK18" s="106"/>
      <c r="HPL18" s="106"/>
      <c r="HPM18" s="106"/>
      <c r="HPN18" s="106"/>
      <c r="HPO18" s="106"/>
      <c r="HPP18" s="106"/>
      <c r="HPQ18" s="106"/>
      <c r="HPR18" s="106"/>
      <c r="HPS18" s="106"/>
      <c r="HPT18" s="106"/>
      <c r="HPU18" s="106"/>
      <c r="HPV18" s="106"/>
      <c r="HPW18" s="106"/>
      <c r="HPX18" s="106"/>
      <c r="HPY18" s="106"/>
      <c r="HPZ18" s="106"/>
      <c r="HQA18" s="106"/>
      <c r="HQB18" s="106"/>
      <c r="HQC18" s="106"/>
      <c r="HQD18" s="106"/>
      <c r="HQE18" s="106"/>
      <c r="HQF18" s="106"/>
      <c r="HQG18" s="106"/>
      <c r="HQH18" s="106"/>
      <c r="HQI18" s="106"/>
      <c r="HQJ18" s="106"/>
      <c r="HQK18" s="106"/>
      <c r="HQL18" s="106"/>
      <c r="HQM18" s="106"/>
      <c r="HQN18" s="106"/>
      <c r="HQO18" s="106"/>
      <c r="HQP18" s="106"/>
      <c r="HQQ18" s="106"/>
      <c r="HQR18" s="106"/>
      <c r="HQS18" s="106"/>
      <c r="HQT18" s="106"/>
      <c r="HQU18" s="106"/>
      <c r="HQV18" s="106"/>
      <c r="HQW18" s="106"/>
      <c r="HQX18" s="106"/>
      <c r="HQY18" s="106"/>
      <c r="HQZ18" s="106"/>
      <c r="HRA18" s="106"/>
      <c r="HRB18" s="106"/>
      <c r="HRC18" s="106"/>
      <c r="HRD18" s="106"/>
      <c r="HRE18" s="106"/>
      <c r="HRF18" s="106"/>
      <c r="HRG18" s="106"/>
      <c r="HRH18" s="106"/>
      <c r="HRI18" s="106"/>
      <c r="HRJ18" s="106"/>
      <c r="HRK18" s="106"/>
      <c r="HRL18" s="106"/>
      <c r="HRM18" s="106"/>
      <c r="HRN18" s="106"/>
      <c r="HRO18" s="106"/>
      <c r="HRP18" s="106"/>
      <c r="HRQ18" s="106"/>
      <c r="HRR18" s="106"/>
      <c r="HRS18" s="106"/>
      <c r="HRT18" s="106"/>
      <c r="HRU18" s="106"/>
      <c r="HRV18" s="106"/>
      <c r="HRW18" s="106"/>
      <c r="HRX18" s="106"/>
      <c r="HRY18" s="106"/>
      <c r="HRZ18" s="106"/>
      <c r="HSA18" s="106"/>
      <c r="HSB18" s="106"/>
      <c r="HSC18" s="106"/>
      <c r="HSD18" s="106"/>
      <c r="HSE18" s="106"/>
      <c r="HSF18" s="106"/>
      <c r="HSG18" s="106"/>
      <c r="HSH18" s="106"/>
      <c r="HSI18" s="106"/>
      <c r="HSJ18" s="106"/>
      <c r="HSK18" s="106"/>
      <c r="HSL18" s="106"/>
      <c r="HSM18" s="106"/>
      <c r="HSN18" s="106"/>
      <c r="HSO18" s="106"/>
      <c r="HSP18" s="106"/>
      <c r="HSQ18" s="106"/>
      <c r="HSR18" s="106"/>
      <c r="HSS18" s="106"/>
      <c r="HST18" s="106"/>
      <c r="HSU18" s="106"/>
      <c r="HSV18" s="106"/>
      <c r="HSW18" s="106"/>
      <c r="HSX18" s="106"/>
      <c r="HSY18" s="106"/>
      <c r="HSZ18" s="106"/>
      <c r="HTA18" s="106"/>
      <c r="HTB18" s="106"/>
      <c r="HTC18" s="106"/>
      <c r="HTD18" s="106"/>
      <c r="HTE18" s="106"/>
      <c r="HTF18" s="106"/>
      <c r="HTG18" s="106"/>
      <c r="HTH18" s="106"/>
      <c r="HTI18" s="106"/>
      <c r="HTJ18" s="106"/>
      <c r="HTK18" s="106"/>
      <c r="HTL18" s="106"/>
      <c r="HTM18" s="106"/>
      <c r="HTN18" s="106"/>
      <c r="HTO18" s="106"/>
      <c r="HTP18" s="106"/>
      <c r="HTQ18" s="106"/>
      <c r="HTR18" s="106"/>
      <c r="HTS18" s="106"/>
      <c r="HTT18" s="106"/>
      <c r="HTU18" s="106"/>
      <c r="HTV18" s="106"/>
      <c r="HTW18" s="106"/>
      <c r="HTX18" s="106"/>
      <c r="HTY18" s="106"/>
      <c r="HTZ18" s="106"/>
      <c r="HUA18" s="106"/>
      <c r="HUB18" s="106"/>
      <c r="HUC18" s="106"/>
      <c r="HUD18" s="106"/>
      <c r="HUE18" s="106"/>
      <c r="HUF18" s="106"/>
      <c r="HUG18" s="106"/>
      <c r="HUH18" s="106"/>
      <c r="HUI18" s="106"/>
      <c r="HUJ18" s="106"/>
      <c r="HUK18" s="106"/>
      <c r="HUL18" s="106"/>
      <c r="HUM18" s="106"/>
      <c r="HUN18" s="106"/>
      <c r="HUO18" s="106"/>
      <c r="HUP18" s="106"/>
      <c r="HUQ18" s="106"/>
      <c r="HUR18" s="106"/>
      <c r="HUS18" s="106"/>
      <c r="HUT18" s="106"/>
      <c r="HUU18" s="106"/>
      <c r="HUV18" s="106"/>
      <c r="HUW18" s="106"/>
      <c r="HUX18" s="106"/>
      <c r="HUY18" s="106"/>
      <c r="HUZ18" s="106"/>
      <c r="HVA18" s="106"/>
      <c r="HVB18" s="106"/>
      <c r="HVC18" s="106"/>
      <c r="HVD18" s="106"/>
      <c r="HVE18" s="106"/>
      <c r="HVF18" s="106"/>
      <c r="HVG18" s="106"/>
      <c r="HVH18" s="106"/>
      <c r="HVI18" s="106"/>
      <c r="HVJ18" s="106"/>
      <c r="HVK18" s="106"/>
      <c r="HVL18" s="106"/>
      <c r="HVM18" s="106"/>
      <c r="HVN18" s="106"/>
      <c r="HVO18" s="106"/>
      <c r="HVP18" s="106"/>
      <c r="HVQ18" s="106"/>
      <c r="HVR18" s="106"/>
      <c r="HVS18" s="106"/>
      <c r="HVT18" s="106"/>
      <c r="HVU18" s="106"/>
      <c r="HVV18" s="106"/>
      <c r="HVW18" s="106"/>
      <c r="HVX18" s="106"/>
      <c r="HVY18" s="106"/>
      <c r="HVZ18" s="106"/>
      <c r="HWA18" s="106"/>
      <c r="HWB18" s="106"/>
      <c r="HWC18" s="106"/>
      <c r="HWD18" s="106"/>
      <c r="HWE18" s="106"/>
      <c r="HWF18" s="106"/>
      <c r="HWG18" s="106"/>
      <c r="HWH18" s="106"/>
      <c r="HWI18" s="106"/>
      <c r="HWJ18" s="106"/>
      <c r="HWK18" s="106"/>
      <c r="HWL18" s="106"/>
      <c r="HWM18" s="106"/>
      <c r="HWN18" s="106"/>
      <c r="HWO18" s="106"/>
      <c r="HWP18" s="106"/>
      <c r="HWQ18" s="106"/>
      <c r="HWR18" s="106"/>
      <c r="HWS18" s="106"/>
      <c r="HWT18" s="106"/>
      <c r="HWU18" s="106"/>
      <c r="HWV18" s="106"/>
      <c r="HWW18" s="106"/>
      <c r="HWX18" s="106"/>
      <c r="HWY18" s="106"/>
      <c r="HWZ18" s="106"/>
      <c r="HXA18" s="106"/>
      <c r="HXB18" s="106"/>
      <c r="HXC18" s="106"/>
      <c r="HXD18" s="106"/>
      <c r="HXE18" s="106"/>
      <c r="HXF18" s="106"/>
      <c r="HXG18" s="106"/>
      <c r="HXH18" s="106"/>
      <c r="HXI18" s="106"/>
      <c r="HXJ18" s="106"/>
      <c r="HXK18" s="106"/>
      <c r="HXL18" s="106"/>
      <c r="HXM18" s="106"/>
      <c r="HXN18" s="106"/>
      <c r="HXO18" s="106"/>
      <c r="HXP18" s="106"/>
      <c r="HXQ18" s="106"/>
      <c r="HXR18" s="106"/>
      <c r="HXS18" s="106"/>
      <c r="HXT18" s="106"/>
      <c r="HXU18" s="106"/>
      <c r="HXV18" s="106"/>
      <c r="HXW18" s="106"/>
      <c r="HXX18" s="106"/>
      <c r="HXY18" s="106"/>
      <c r="HXZ18" s="106"/>
      <c r="HYA18" s="106"/>
      <c r="HYB18" s="106"/>
      <c r="HYC18" s="106"/>
      <c r="HYD18" s="106"/>
      <c r="HYE18" s="106"/>
      <c r="HYF18" s="106"/>
      <c r="HYG18" s="106"/>
      <c r="HYH18" s="106"/>
      <c r="HYI18" s="106"/>
      <c r="HYJ18" s="106"/>
      <c r="HYK18" s="106"/>
      <c r="HYL18" s="106"/>
      <c r="HYM18" s="106"/>
      <c r="HYN18" s="106"/>
      <c r="HYO18" s="106"/>
      <c r="HYP18" s="106"/>
      <c r="HYQ18" s="106"/>
      <c r="HYR18" s="106"/>
      <c r="HYS18" s="106"/>
      <c r="HYT18" s="106"/>
      <c r="HYU18" s="106"/>
      <c r="HYV18" s="106"/>
      <c r="HYW18" s="106"/>
      <c r="HYX18" s="106"/>
      <c r="HYY18" s="106"/>
      <c r="HYZ18" s="106"/>
      <c r="HZA18" s="106"/>
      <c r="HZB18" s="106"/>
      <c r="HZC18" s="106"/>
      <c r="HZD18" s="106"/>
      <c r="HZE18" s="106"/>
      <c r="HZF18" s="106"/>
      <c r="HZG18" s="106"/>
      <c r="HZH18" s="106"/>
      <c r="HZI18" s="106"/>
      <c r="HZJ18" s="106"/>
      <c r="HZK18" s="106"/>
      <c r="HZL18" s="106"/>
      <c r="HZM18" s="106"/>
      <c r="HZN18" s="106"/>
      <c r="HZO18" s="106"/>
      <c r="HZP18" s="106"/>
      <c r="HZQ18" s="106"/>
      <c r="HZR18" s="106"/>
      <c r="HZS18" s="106"/>
      <c r="HZT18" s="106"/>
      <c r="HZU18" s="106"/>
      <c r="HZV18" s="106"/>
      <c r="HZW18" s="106"/>
      <c r="HZX18" s="106"/>
      <c r="HZY18" s="106"/>
      <c r="HZZ18" s="106"/>
      <c r="IAA18" s="106"/>
      <c r="IAB18" s="106"/>
      <c r="IAC18" s="106"/>
      <c r="IAD18" s="106"/>
      <c r="IAE18" s="106"/>
      <c r="IAF18" s="106"/>
      <c r="IAG18" s="106"/>
      <c r="IAH18" s="106"/>
      <c r="IAI18" s="106"/>
      <c r="IAJ18" s="106"/>
      <c r="IAK18" s="106"/>
      <c r="IAL18" s="106"/>
      <c r="IAM18" s="106"/>
      <c r="IAN18" s="106"/>
      <c r="IAO18" s="106"/>
      <c r="IAP18" s="106"/>
      <c r="IAQ18" s="106"/>
      <c r="IAR18" s="106"/>
      <c r="IAS18" s="106"/>
      <c r="IAT18" s="106"/>
      <c r="IAU18" s="106"/>
      <c r="IAV18" s="106"/>
      <c r="IAW18" s="106"/>
      <c r="IAX18" s="106"/>
      <c r="IAY18" s="106"/>
      <c r="IAZ18" s="106"/>
      <c r="IBA18" s="106"/>
      <c r="IBB18" s="106"/>
      <c r="IBC18" s="106"/>
      <c r="IBD18" s="106"/>
      <c r="IBE18" s="106"/>
      <c r="IBF18" s="106"/>
      <c r="IBG18" s="106"/>
      <c r="IBH18" s="106"/>
      <c r="IBI18" s="106"/>
      <c r="IBJ18" s="106"/>
      <c r="IBK18" s="106"/>
      <c r="IBL18" s="106"/>
      <c r="IBM18" s="106"/>
      <c r="IBN18" s="106"/>
      <c r="IBO18" s="106"/>
      <c r="IBP18" s="106"/>
      <c r="IBQ18" s="106"/>
      <c r="IBR18" s="106"/>
      <c r="IBS18" s="106"/>
      <c r="IBT18" s="106"/>
      <c r="IBU18" s="106"/>
      <c r="IBV18" s="106"/>
      <c r="IBW18" s="106"/>
      <c r="IBX18" s="106"/>
      <c r="IBY18" s="106"/>
      <c r="IBZ18" s="106"/>
      <c r="ICA18" s="106"/>
      <c r="ICB18" s="106"/>
      <c r="ICC18" s="106"/>
      <c r="ICD18" s="106"/>
      <c r="ICE18" s="106"/>
      <c r="ICF18" s="106"/>
      <c r="ICG18" s="106"/>
      <c r="ICH18" s="106"/>
      <c r="ICI18" s="106"/>
      <c r="ICJ18" s="106"/>
      <c r="ICK18" s="106"/>
      <c r="ICL18" s="106"/>
      <c r="ICM18" s="106"/>
      <c r="ICN18" s="106"/>
      <c r="ICO18" s="106"/>
      <c r="ICP18" s="106"/>
      <c r="ICQ18" s="106"/>
      <c r="ICR18" s="106"/>
      <c r="ICS18" s="106"/>
      <c r="ICT18" s="106"/>
      <c r="ICU18" s="106"/>
      <c r="ICV18" s="106"/>
      <c r="ICW18" s="106"/>
      <c r="ICX18" s="106"/>
      <c r="ICY18" s="106"/>
      <c r="ICZ18" s="106"/>
      <c r="IDA18" s="106"/>
      <c r="IDB18" s="106"/>
      <c r="IDC18" s="106"/>
      <c r="IDD18" s="106"/>
      <c r="IDE18" s="106"/>
      <c r="IDF18" s="106"/>
      <c r="IDG18" s="106"/>
      <c r="IDH18" s="106"/>
      <c r="IDI18" s="106"/>
      <c r="IDJ18" s="106"/>
      <c r="IDK18" s="106"/>
      <c r="IDL18" s="106"/>
      <c r="IDM18" s="106"/>
      <c r="IDN18" s="106"/>
      <c r="IDO18" s="106"/>
      <c r="IDP18" s="106"/>
      <c r="IDQ18" s="106"/>
      <c r="IDR18" s="106"/>
      <c r="IDS18" s="106"/>
      <c r="IDT18" s="106"/>
      <c r="IDU18" s="106"/>
      <c r="IDV18" s="106"/>
      <c r="IDW18" s="106"/>
      <c r="IDX18" s="106"/>
      <c r="IDY18" s="106"/>
      <c r="IDZ18" s="106"/>
      <c r="IEA18" s="106"/>
      <c r="IEB18" s="106"/>
      <c r="IEC18" s="106"/>
      <c r="IED18" s="106"/>
      <c r="IEE18" s="106"/>
      <c r="IEF18" s="106"/>
      <c r="IEG18" s="106"/>
      <c r="IEH18" s="106"/>
      <c r="IEI18" s="106"/>
      <c r="IEJ18" s="106"/>
      <c r="IEK18" s="106"/>
      <c r="IEL18" s="106"/>
      <c r="IEM18" s="106"/>
      <c r="IEN18" s="106"/>
      <c r="IEO18" s="106"/>
      <c r="IEP18" s="106"/>
      <c r="IEQ18" s="106"/>
      <c r="IER18" s="106"/>
      <c r="IES18" s="106"/>
      <c r="IET18" s="106"/>
      <c r="IEU18" s="106"/>
      <c r="IEV18" s="106"/>
      <c r="IEW18" s="106"/>
      <c r="IEX18" s="106"/>
      <c r="IEY18" s="106"/>
      <c r="IEZ18" s="106"/>
      <c r="IFA18" s="106"/>
      <c r="IFB18" s="106"/>
      <c r="IFC18" s="106"/>
      <c r="IFD18" s="106"/>
      <c r="IFE18" s="106"/>
      <c r="IFF18" s="106"/>
      <c r="IFG18" s="106"/>
      <c r="IFH18" s="106"/>
      <c r="IFI18" s="106"/>
      <c r="IFJ18" s="106"/>
      <c r="IFK18" s="106"/>
      <c r="IFL18" s="106"/>
      <c r="IFM18" s="106"/>
      <c r="IFN18" s="106"/>
      <c r="IFO18" s="106"/>
      <c r="IFP18" s="106"/>
      <c r="IFQ18" s="106"/>
      <c r="IFR18" s="106"/>
      <c r="IFS18" s="106"/>
      <c r="IFT18" s="106"/>
      <c r="IFU18" s="106"/>
      <c r="IFV18" s="106"/>
      <c r="IFW18" s="106"/>
      <c r="IFX18" s="106"/>
      <c r="IFY18" s="106"/>
      <c r="IFZ18" s="106"/>
      <c r="IGA18" s="106"/>
      <c r="IGB18" s="106"/>
      <c r="IGC18" s="106"/>
      <c r="IGD18" s="106"/>
      <c r="IGE18" s="106"/>
      <c r="IGF18" s="106"/>
      <c r="IGG18" s="106"/>
      <c r="IGH18" s="106"/>
      <c r="IGI18" s="106"/>
      <c r="IGJ18" s="106"/>
      <c r="IGK18" s="106"/>
      <c r="IGL18" s="106"/>
      <c r="IGM18" s="106"/>
      <c r="IGN18" s="106"/>
      <c r="IGO18" s="106"/>
      <c r="IGP18" s="106"/>
      <c r="IGQ18" s="106"/>
      <c r="IGR18" s="106"/>
      <c r="IGS18" s="106"/>
      <c r="IGT18" s="106"/>
      <c r="IGU18" s="106"/>
      <c r="IGV18" s="106"/>
      <c r="IGW18" s="106"/>
      <c r="IGX18" s="106"/>
      <c r="IGY18" s="106"/>
      <c r="IGZ18" s="106"/>
      <c r="IHA18" s="106"/>
      <c r="IHB18" s="106"/>
      <c r="IHC18" s="106"/>
      <c r="IHD18" s="106"/>
      <c r="IHE18" s="106"/>
      <c r="IHF18" s="106"/>
      <c r="IHG18" s="106"/>
      <c r="IHH18" s="106"/>
      <c r="IHI18" s="106"/>
      <c r="IHJ18" s="106"/>
      <c r="IHK18" s="106"/>
      <c r="IHL18" s="106"/>
      <c r="IHM18" s="106"/>
      <c r="IHN18" s="106"/>
      <c r="IHO18" s="106"/>
      <c r="IHP18" s="106"/>
      <c r="IHQ18" s="106"/>
      <c r="IHR18" s="106"/>
      <c r="IHS18" s="106"/>
      <c r="IHT18" s="106"/>
      <c r="IHU18" s="106"/>
      <c r="IHV18" s="106"/>
      <c r="IHW18" s="106"/>
      <c r="IHX18" s="106"/>
      <c r="IHY18" s="106"/>
      <c r="IHZ18" s="106"/>
      <c r="IIA18" s="106"/>
      <c r="IIB18" s="106"/>
      <c r="IIC18" s="106"/>
      <c r="IID18" s="106"/>
      <c r="IIE18" s="106"/>
      <c r="IIF18" s="106"/>
      <c r="IIG18" s="106"/>
      <c r="IIH18" s="106"/>
      <c r="III18" s="106"/>
      <c r="IIJ18" s="106"/>
      <c r="IIK18" s="106"/>
      <c r="IIL18" s="106"/>
      <c r="IIM18" s="106"/>
      <c r="IIN18" s="106"/>
      <c r="IIO18" s="106"/>
      <c r="IIP18" s="106"/>
      <c r="IIQ18" s="106"/>
      <c r="IIR18" s="106"/>
      <c r="IIS18" s="106"/>
      <c r="IIT18" s="106"/>
      <c r="IIU18" s="106"/>
      <c r="IIV18" s="106"/>
      <c r="IIW18" s="106"/>
      <c r="IIX18" s="106"/>
      <c r="IIY18" s="106"/>
      <c r="IIZ18" s="106"/>
      <c r="IJA18" s="106"/>
      <c r="IJB18" s="106"/>
      <c r="IJC18" s="106"/>
      <c r="IJD18" s="106"/>
      <c r="IJE18" s="106"/>
      <c r="IJF18" s="106"/>
      <c r="IJG18" s="106"/>
      <c r="IJH18" s="106"/>
      <c r="IJI18" s="106"/>
      <c r="IJJ18" s="106"/>
      <c r="IJK18" s="106"/>
      <c r="IJL18" s="106"/>
      <c r="IJM18" s="106"/>
      <c r="IJN18" s="106"/>
      <c r="IJO18" s="106"/>
      <c r="IJP18" s="106"/>
      <c r="IJQ18" s="106"/>
      <c r="IJR18" s="106"/>
      <c r="IJS18" s="106"/>
      <c r="IJT18" s="106"/>
      <c r="IJU18" s="106"/>
      <c r="IJV18" s="106"/>
      <c r="IJW18" s="106"/>
      <c r="IJX18" s="106"/>
      <c r="IJY18" s="106"/>
      <c r="IJZ18" s="106"/>
      <c r="IKA18" s="106"/>
      <c r="IKB18" s="106"/>
      <c r="IKC18" s="106"/>
      <c r="IKD18" s="106"/>
      <c r="IKE18" s="106"/>
      <c r="IKF18" s="106"/>
      <c r="IKG18" s="106"/>
      <c r="IKH18" s="106"/>
      <c r="IKI18" s="106"/>
      <c r="IKJ18" s="106"/>
      <c r="IKK18" s="106"/>
      <c r="IKL18" s="106"/>
      <c r="IKM18" s="106"/>
      <c r="IKN18" s="106"/>
      <c r="IKO18" s="106"/>
      <c r="IKP18" s="106"/>
      <c r="IKQ18" s="106"/>
      <c r="IKR18" s="106"/>
      <c r="IKS18" s="106"/>
      <c r="IKT18" s="106"/>
      <c r="IKU18" s="106"/>
      <c r="IKV18" s="106"/>
      <c r="IKW18" s="106"/>
      <c r="IKX18" s="106"/>
      <c r="IKY18" s="106"/>
      <c r="IKZ18" s="106"/>
      <c r="ILA18" s="106"/>
      <c r="ILB18" s="106"/>
      <c r="ILC18" s="106"/>
      <c r="ILD18" s="106"/>
      <c r="ILE18" s="106"/>
      <c r="ILF18" s="106"/>
      <c r="ILG18" s="106"/>
      <c r="ILH18" s="106"/>
      <c r="ILI18" s="106"/>
      <c r="ILJ18" s="106"/>
      <c r="ILK18" s="106"/>
      <c r="ILL18" s="106"/>
      <c r="ILM18" s="106"/>
      <c r="ILN18" s="106"/>
      <c r="ILO18" s="106"/>
      <c r="ILP18" s="106"/>
      <c r="ILQ18" s="106"/>
      <c r="ILR18" s="106"/>
      <c r="ILS18" s="106"/>
      <c r="ILT18" s="106"/>
      <c r="ILU18" s="106"/>
      <c r="ILV18" s="106"/>
      <c r="ILW18" s="106"/>
      <c r="ILX18" s="106"/>
      <c r="ILY18" s="106"/>
      <c r="ILZ18" s="106"/>
      <c r="IMA18" s="106"/>
      <c r="IMB18" s="106"/>
      <c r="IMC18" s="106"/>
      <c r="IMD18" s="106"/>
      <c r="IME18" s="106"/>
      <c r="IMF18" s="106"/>
      <c r="IMG18" s="106"/>
      <c r="IMH18" s="106"/>
      <c r="IMI18" s="106"/>
      <c r="IMJ18" s="106"/>
      <c r="IMK18" s="106"/>
      <c r="IML18" s="106"/>
      <c r="IMM18" s="106"/>
      <c r="IMN18" s="106"/>
      <c r="IMO18" s="106"/>
      <c r="IMP18" s="106"/>
      <c r="IMQ18" s="106"/>
      <c r="IMR18" s="106"/>
      <c r="IMS18" s="106"/>
      <c r="IMT18" s="106"/>
      <c r="IMU18" s="106"/>
      <c r="IMV18" s="106"/>
      <c r="IMW18" s="106"/>
      <c r="IMX18" s="106"/>
      <c r="IMY18" s="106"/>
      <c r="IMZ18" s="106"/>
      <c r="INA18" s="106"/>
      <c r="INB18" s="106"/>
      <c r="INC18" s="106"/>
      <c r="IND18" s="106"/>
      <c r="INE18" s="106"/>
      <c r="INF18" s="106"/>
      <c r="ING18" s="106"/>
      <c r="INH18" s="106"/>
      <c r="INI18" s="106"/>
      <c r="INJ18" s="106"/>
      <c r="INK18" s="106"/>
      <c r="INL18" s="106"/>
      <c r="INM18" s="106"/>
      <c r="INN18" s="106"/>
      <c r="INO18" s="106"/>
      <c r="INP18" s="106"/>
      <c r="INQ18" s="106"/>
      <c r="INR18" s="106"/>
      <c r="INS18" s="106"/>
      <c r="INT18" s="106"/>
      <c r="INU18" s="106"/>
      <c r="INV18" s="106"/>
      <c r="INW18" s="106"/>
      <c r="INX18" s="106"/>
      <c r="INY18" s="106"/>
      <c r="INZ18" s="106"/>
      <c r="IOA18" s="106"/>
      <c r="IOB18" s="106"/>
      <c r="IOC18" s="106"/>
      <c r="IOD18" s="106"/>
      <c r="IOE18" s="106"/>
      <c r="IOF18" s="106"/>
      <c r="IOG18" s="106"/>
      <c r="IOH18" s="106"/>
      <c r="IOI18" s="106"/>
      <c r="IOJ18" s="106"/>
      <c r="IOK18" s="106"/>
      <c r="IOL18" s="106"/>
      <c r="IOM18" s="106"/>
      <c r="ION18" s="106"/>
      <c r="IOO18" s="106"/>
      <c r="IOP18" s="106"/>
      <c r="IOQ18" s="106"/>
      <c r="IOR18" s="106"/>
      <c r="IOS18" s="106"/>
      <c r="IOT18" s="106"/>
      <c r="IOU18" s="106"/>
      <c r="IOV18" s="106"/>
      <c r="IOW18" s="106"/>
      <c r="IOX18" s="106"/>
      <c r="IOY18" s="106"/>
      <c r="IOZ18" s="106"/>
      <c r="IPA18" s="106"/>
      <c r="IPB18" s="106"/>
      <c r="IPC18" s="106"/>
      <c r="IPD18" s="106"/>
      <c r="IPE18" s="106"/>
      <c r="IPF18" s="106"/>
      <c r="IPG18" s="106"/>
      <c r="IPH18" s="106"/>
      <c r="IPI18" s="106"/>
      <c r="IPJ18" s="106"/>
      <c r="IPK18" s="106"/>
      <c r="IPL18" s="106"/>
      <c r="IPM18" s="106"/>
      <c r="IPN18" s="106"/>
      <c r="IPO18" s="106"/>
      <c r="IPP18" s="106"/>
      <c r="IPQ18" s="106"/>
      <c r="IPR18" s="106"/>
      <c r="IPS18" s="106"/>
      <c r="IPT18" s="106"/>
      <c r="IPU18" s="106"/>
      <c r="IPV18" s="106"/>
      <c r="IPW18" s="106"/>
      <c r="IPX18" s="106"/>
      <c r="IPY18" s="106"/>
      <c r="IPZ18" s="106"/>
      <c r="IQA18" s="106"/>
      <c r="IQB18" s="106"/>
      <c r="IQC18" s="106"/>
      <c r="IQD18" s="106"/>
      <c r="IQE18" s="106"/>
      <c r="IQF18" s="106"/>
      <c r="IQG18" s="106"/>
      <c r="IQH18" s="106"/>
      <c r="IQI18" s="106"/>
      <c r="IQJ18" s="106"/>
      <c r="IQK18" s="106"/>
      <c r="IQL18" s="106"/>
      <c r="IQM18" s="106"/>
      <c r="IQN18" s="106"/>
      <c r="IQO18" s="106"/>
      <c r="IQP18" s="106"/>
      <c r="IQQ18" s="106"/>
      <c r="IQR18" s="106"/>
      <c r="IQS18" s="106"/>
      <c r="IQT18" s="106"/>
      <c r="IQU18" s="106"/>
      <c r="IQV18" s="106"/>
      <c r="IQW18" s="106"/>
      <c r="IQX18" s="106"/>
      <c r="IQY18" s="106"/>
      <c r="IQZ18" s="106"/>
      <c r="IRA18" s="106"/>
      <c r="IRB18" s="106"/>
      <c r="IRC18" s="106"/>
      <c r="IRD18" s="106"/>
      <c r="IRE18" s="106"/>
      <c r="IRF18" s="106"/>
      <c r="IRG18" s="106"/>
      <c r="IRH18" s="106"/>
      <c r="IRI18" s="106"/>
      <c r="IRJ18" s="106"/>
      <c r="IRK18" s="106"/>
      <c r="IRL18" s="106"/>
      <c r="IRM18" s="106"/>
      <c r="IRN18" s="106"/>
      <c r="IRO18" s="106"/>
      <c r="IRP18" s="106"/>
      <c r="IRQ18" s="106"/>
      <c r="IRR18" s="106"/>
      <c r="IRS18" s="106"/>
      <c r="IRT18" s="106"/>
      <c r="IRU18" s="106"/>
      <c r="IRV18" s="106"/>
      <c r="IRW18" s="106"/>
      <c r="IRX18" s="106"/>
      <c r="IRY18" s="106"/>
      <c r="IRZ18" s="106"/>
      <c r="ISA18" s="106"/>
      <c r="ISB18" s="106"/>
      <c r="ISC18" s="106"/>
      <c r="ISD18" s="106"/>
      <c r="ISE18" s="106"/>
      <c r="ISF18" s="106"/>
      <c r="ISG18" s="106"/>
      <c r="ISH18" s="106"/>
      <c r="ISI18" s="106"/>
      <c r="ISJ18" s="106"/>
      <c r="ISK18" s="106"/>
      <c r="ISL18" s="106"/>
      <c r="ISM18" s="106"/>
      <c r="ISN18" s="106"/>
      <c r="ISO18" s="106"/>
      <c r="ISP18" s="106"/>
      <c r="ISQ18" s="106"/>
      <c r="ISR18" s="106"/>
      <c r="ISS18" s="106"/>
      <c r="IST18" s="106"/>
      <c r="ISU18" s="106"/>
      <c r="ISV18" s="106"/>
      <c r="ISW18" s="106"/>
      <c r="ISX18" s="106"/>
      <c r="ISY18" s="106"/>
      <c r="ISZ18" s="106"/>
      <c r="ITA18" s="106"/>
      <c r="ITB18" s="106"/>
      <c r="ITC18" s="106"/>
      <c r="ITD18" s="106"/>
      <c r="ITE18" s="106"/>
      <c r="ITF18" s="106"/>
      <c r="ITG18" s="106"/>
      <c r="ITH18" s="106"/>
      <c r="ITI18" s="106"/>
      <c r="ITJ18" s="106"/>
      <c r="ITK18" s="106"/>
      <c r="ITL18" s="106"/>
      <c r="ITM18" s="106"/>
      <c r="ITN18" s="106"/>
      <c r="ITO18" s="106"/>
      <c r="ITP18" s="106"/>
      <c r="ITQ18" s="106"/>
      <c r="ITR18" s="106"/>
      <c r="ITS18" s="106"/>
      <c r="ITT18" s="106"/>
      <c r="ITU18" s="106"/>
      <c r="ITV18" s="106"/>
      <c r="ITW18" s="106"/>
      <c r="ITX18" s="106"/>
      <c r="ITY18" s="106"/>
      <c r="ITZ18" s="106"/>
      <c r="IUA18" s="106"/>
      <c r="IUB18" s="106"/>
      <c r="IUC18" s="106"/>
      <c r="IUD18" s="106"/>
      <c r="IUE18" s="106"/>
      <c r="IUF18" s="106"/>
      <c r="IUG18" s="106"/>
      <c r="IUH18" s="106"/>
      <c r="IUI18" s="106"/>
      <c r="IUJ18" s="106"/>
      <c r="IUK18" s="106"/>
      <c r="IUL18" s="106"/>
      <c r="IUM18" s="106"/>
      <c r="IUN18" s="106"/>
      <c r="IUO18" s="106"/>
      <c r="IUP18" s="106"/>
      <c r="IUQ18" s="106"/>
      <c r="IUR18" s="106"/>
      <c r="IUS18" s="106"/>
      <c r="IUT18" s="106"/>
      <c r="IUU18" s="106"/>
      <c r="IUV18" s="106"/>
      <c r="IUW18" s="106"/>
      <c r="IUX18" s="106"/>
      <c r="IUY18" s="106"/>
      <c r="IUZ18" s="106"/>
      <c r="IVA18" s="106"/>
      <c r="IVB18" s="106"/>
      <c r="IVC18" s="106"/>
      <c r="IVD18" s="106"/>
      <c r="IVE18" s="106"/>
      <c r="IVF18" s="106"/>
      <c r="IVG18" s="106"/>
      <c r="IVH18" s="106"/>
      <c r="IVI18" s="106"/>
      <c r="IVJ18" s="106"/>
      <c r="IVK18" s="106"/>
      <c r="IVL18" s="106"/>
      <c r="IVM18" s="106"/>
      <c r="IVN18" s="106"/>
      <c r="IVO18" s="106"/>
      <c r="IVP18" s="106"/>
      <c r="IVQ18" s="106"/>
      <c r="IVR18" s="106"/>
      <c r="IVS18" s="106"/>
      <c r="IVT18" s="106"/>
      <c r="IVU18" s="106"/>
      <c r="IVV18" s="106"/>
      <c r="IVW18" s="106"/>
      <c r="IVX18" s="106"/>
      <c r="IVY18" s="106"/>
      <c r="IVZ18" s="106"/>
      <c r="IWA18" s="106"/>
      <c r="IWB18" s="106"/>
      <c r="IWC18" s="106"/>
      <c r="IWD18" s="106"/>
      <c r="IWE18" s="106"/>
      <c r="IWF18" s="106"/>
      <c r="IWG18" s="106"/>
      <c r="IWH18" s="106"/>
      <c r="IWI18" s="106"/>
      <c r="IWJ18" s="106"/>
      <c r="IWK18" s="106"/>
      <c r="IWL18" s="106"/>
      <c r="IWM18" s="106"/>
      <c r="IWN18" s="106"/>
      <c r="IWO18" s="106"/>
      <c r="IWP18" s="106"/>
      <c r="IWQ18" s="106"/>
      <c r="IWR18" s="106"/>
      <c r="IWS18" s="106"/>
      <c r="IWT18" s="106"/>
      <c r="IWU18" s="106"/>
      <c r="IWV18" s="106"/>
      <c r="IWW18" s="106"/>
      <c r="IWX18" s="106"/>
      <c r="IWY18" s="106"/>
      <c r="IWZ18" s="106"/>
      <c r="IXA18" s="106"/>
      <c r="IXB18" s="106"/>
      <c r="IXC18" s="106"/>
      <c r="IXD18" s="106"/>
      <c r="IXE18" s="106"/>
      <c r="IXF18" s="106"/>
      <c r="IXG18" s="106"/>
      <c r="IXH18" s="106"/>
      <c r="IXI18" s="106"/>
      <c r="IXJ18" s="106"/>
      <c r="IXK18" s="106"/>
      <c r="IXL18" s="106"/>
      <c r="IXM18" s="106"/>
      <c r="IXN18" s="106"/>
      <c r="IXO18" s="106"/>
      <c r="IXP18" s="106"/>
      <c r="IXQ18" s="106"/>
      <c r="IXR18" s="106"/>
      <c r="IXS18" s="106"/>
      <c r="IXT18" s="106"/>
      <c r="IXU18" s="106"/>
      <c r="IXV18" s="106"/>
      <c r="IXW18" s="106"/>
      <c r="IXX18" s="106"/>
      <c r="IXY18" s="106"/>
      <c r="IXZ18" s="106"/>
      <c r="IYA18" s="106"/>
      <c r="IYB18" s="106"/>
      <c r="IYC18" s="106"/>
      <c r="IYD18" s="106"/>
      <c r="IYE18" s="106"/>
      <c r="IYF18" s="106"/>
      <c r="IYG18" s="106"/>
      <c r="IYH18" s="106"/>
      <c r="IYI18" s="106"/>
      <c r="IYJ18" s="106"/>
      <c r="IYK18" s="106"/>
      <c r="IYL18" s="106"/>
      <c r="IYM18" s="106"/>
      <c r="IYN18" s="106"/>
      <c r="IYO18" s="106"/>
      <c r="IYP18" s="106"/>
      <c r="IYQ18" s="106"/>
      <c r="IYR18" s="106"/>
      <c r="IYS18" s="106"/>
      <c r="IYT18" s="106"/>
      <c r="IYU18" s="106"/>
      <c r="IYV18" s="106"/>
      <c r="IYW18" s="106"/>
      <c r="IYX18" s="106"/>
      <c r="IYY18" s="106"/>
      <c r="IYZ18" s="106"/>
      <c r="IZA18" s="106"/>
      <c r="IZB18" s="106"/>
      <c r="IZC18" s="106"/>
      <c r="IZD18" s="106"/>
      <c r="IZE18" s="106"/>
      <c r="IZF18" s="106"/>
      <c r="IZG18" s="106"/>
      <c r="IZH18" s="106"/>
      <c r="IZI18" s="106"/>
      <c r="IZJ18" s="106"/>
      <c r="IZK18" s="106"/>
      <c r="IZL18" s="106"/>
      <c r="IZM18" s="106"/>
      <c r="IZN18" s="106"/>
      <c r="IZO18" s="106"/>
      <c r="IZP18" s="106"/>
      <c r="IZQ18" s="106"/>
      <c r="IZR18" s="106"/>
      <c r="IZS18" s="106"/>
      <c r="IZT18" s="106"/>
      <c r="IZU18" s="106"/>
      <c r="IZV18" s="106"/>
      <c r="IZW18" s="106"/>
      <c r="IZX18" s="106"/>
      <c r="IZY18" s="106"/>
      <c r="IZZ18" s="106"/>
      <c r="JAA18" s="106"/>
      <c r="JAB18" s="106"/>
      <c r="JAC18" s="106"/>
      <c r="JAD18" s="106"/>
      <c r="JAE18" s="106"/>
      <c r="JAF18" s="106"/>
      <c r="JAG18" s="106"/>
      <c r="JAH18" s="106"/>
      <c r="JAI18" s="106"/>
      <c r="JAJ18" s="106"/>
      <c r="JAK18" s="106"/>
      <c r="JAL18" s="106"/>
      <c r="JAM18" s="106"/>
      <c r="JAN18" s="106"/>
      <c r="JAO18" s="106"/>
      <c r="JAP18" s="106"/>
      <c r="JAQ18" s="106"/>
      <c r="JAR18" s="106"/>
      <c r="JAS18" s="106"/>
      <c r="JAT18" s="106"/>
      <c r="JAU18" s="106"/>
      <c r="JAV18" s="106"/>
      <c r="JAW18" s="106"/>
      <c r="JAX18" s="106"/>
      <c r="JAY18" s="106"/>
      <c r="JAZ18" s="106"/>
      <c r="JBA18" s="106"/>
      <c r="JBB18" s="106"/>
      <c r="JBC18" s="106"/>
      <c r="JBD18" s="106"/>
      <c r="JBE18" s="106"/>
      <c r="JBF18" s="106"/>
      <c r="JBG18" s="106"/>
      <c r="JBH18" s="106"/>
      <c r="JBI18" s="106"/>
      <c r="JBJ18" s="106"/>
      <c r="JBK18" s="106"/>
      <c r="JBL18" s="106"/>
      <c r="JBM18" s="106"/>
      <c r="JBN18" s="106"/>
      <c r="JBO18" s="106"/>
      <c r="JBP18" s="106"/>
      <c r="JBQ18" s="106"/>
      <c r="JBR18" s="106"/>
      <c r="JBS18" s="106"/>
      <c r="JBT18" s="106"/>
      <c r="JBU18" s="106"/>
      <c r="JBV18" s="106"/>
      <c r="JBW18" s="106"/>
      <c r="JBX18" s="106"/>
      <c r="JBY18" s="106"/>
      <c r="JBZ18" s="106"/>
      <c r="JCA18" s="106"/>
      <c r="JCB18" s="106"/>
      <c r="JCC18" s="106"/>
      <c r="JCD18" s="106"/>
      <c r="JCE18" s="106"/>
      <c r="JCF18" s="106"/>
      <c r="JCG18" s="106"/>
      <c r="JCH18" s="106"/>
      <c r="JCI18" s="106"/>
      <c r="JCJ18" s="106"/>
      <c r="JCK18" s="106"/>
      <c r="JCL18" s="106"/>
      <c r="JCM18" s="106"/>
      <c r="JCN18" s="106"/>
      <c r="JCO18" s="106"/>
      <c r="JCP18" s="106"/>
      <c r="JCQ18" s="106"/>
      <c r="JCR18" s="106"/>
      <c r="JCS18" s="106"/>
      <c r="JCT18" s="106"/>
      <c r="JCU18" s="106"/>
      <c r="JCV18" s="106"/>
      <c r="JCW18" s="106"/>
      <c r="JCX18" s="106"/>
      <c r="JCY18" s="106"/>
      <c r="JCZ18" s="106"/>
      <c r="JDA18" s="106"/>
      <c r="JDB18" s="106"/>
      <c r="JDC18" s="106"/>
      <c r="JDD18" s="106"/>
      <c r="JDE18" s="106"/>
      <c r="JDF18" s="106"/>
      <c r="JDG18" s="106"/>
      <c r="JDH18" s="106"/>
      <c r="JDI18" s="106"/>
      <c r="JDJ18" s="106"/>
      <c r="JDK18" s="106"/>
      <c r="JDL18" s="106"/>
      <c r="JDM18" s="106"/>
      <c r="JDN18" s="106"/>
      <c r="JDO18" s="106"/>
      <c r="JDP18" s="106"/>
      <c r="JDQ18" s="106"/>
      <c r="JDR18" s="106"/>
      <c r="JDS18" s="106"/>
      <c r="JDT18" s="106"/>
      <c r="JDU18" s="106"/>
      <c r="JDV18" s="106"/>
      <c r="JDW18" s="106"/>
      <c r="JDX18" s="106"/>
      <c r="JDY18" s="106"/>
      <c r="JDZ18" s="106"/>
      <c r="JEA18" s="106"/>
      <c r="JEB18" s="106"/>
      <c r="JEC18" s="106"/>
      <c r="JED18" s="106"/>
      <c r="JEE18" s="106"/>
      <c r="JEF18" s="106"/>
      <c r="JEG18" s="106"/>
      <c r="JEH18" s="106"/>
      <c r="JEI18" s="106"/>
      <c r="JEJ18" s="106"/>
      <c r="JEK18" s="106"/>
      <c r="JEL18" s="106"/>
      <c r="JEM18" s="106"/>
      <c r="JEN18" s="106"/>
      <c r="JEO18" s="106"/>
      <c r="JEP18" s="106"/>
      <c r="JEQ18" s="106"/>
      <c r="JER18" s="106"/>
      <c r="JES18" s="106"/>
      <c r="JET18" s="106"/>
      <c r="JEU18" s="106"/>
      <c r="JEV18" s="106"/>
      <c r="JEW18" s="106"/>
      <c r="JEX18" s="106"/>
      <c r="JEY18" s="106"/>
      <c r="JEZ18" s="106"/>
      <c r="JFA18" s="106"/>
      <c r="JFB18" s="106"/>
      <c r="JFC18" s="106"/>
      <c r="JFD18" s="106"/>
      <c r="JFE18" s="106"/>
      <c r="JFF18" s="106"/>
      <c r="JFG18" s="106"/>
      <c r="JFH18" s="106"/>
      <c r="JFI18" s="106"/>
      <c r="JFJ18" s="106"/>
      <c r="JFK18" s="106"/>
      <c r="JFL18" s="106"/>
      <c r="JFM18" s="106"/>
      <c r="JFN18" s="106"/>
      <c r="JFO18" s="106"/>
      <c r="JFP18" s="106"/>
      <c r="JFQ18" s="106"/>
      <c r="JFR18" s="106"/>
      <c r="JFS18" s="106"/>
      <c r="JFT18" s="106"/>
      <c r="JFU18" s="106"/>
      <c r="JFV18" s="106"/>
      <c r="JFW18" s="106"/>
      <c r="JFX18" s="106"/>
      <c r="JFY18" s="106"/>
      <c r="JFZ18" s="106"/>
      <c r="JGA18" s="106"/>
      <c r="JGB18" s="106"/>
      <c r="JGC18" s="106"/>
      <c r="JGD18" s="106"/>
      <c r="JGE18" s="106"/>
      <c r="JGF18" s="106"/>
      <c r="JGG18" s="106"/>
      <c r="JGH18" s="106"/>
      <c r="JGI18" s="106"/>
      <c r="JGJ18" s="106"/>
      <c r="JGK18" s="106"/>
      <c r="JGL18" s="106"/>
      <c r="JGM18" s="106"/>
      <c r="JGN18" s="106"/>
      <c r="JGO18" s="106"/>
      <c r="JGP18" s="106"/>
      <c r="JGQ18" s="106"/>
      <c r="JGR18" s="106"/>
      <c r="JGS18" s="106"/>
      <c r="JGT18" s="106"/>
      <c r="JGU18" s="106"/>
      <c r="JGV18" s="106"/>
      <c r="JGW18" s="106"/>
      <c r="JGX18" s="106"/>
      <c r="JGY18" s="106"/>
      <c r="JGZ18" s="106"/>
      <c r="JHA18" s="106"/>
      <c r="JHB18" s="106"/>
      <c r="JHC18" s="106"/>
      <c r="JHD18" s="106"/>
      <c r="JHE18" s="106"/>
      <c r="JHF18" s="106"/>
      <c r="JHG18" s="106"/>
      <c r="JHH18" s="106"/>
      <c r="JHI18" s="106"/>
      <c r="JHJ18" s="106"/>
      <c r="JHK18" s="106"/>
      <c r="JHL18" s="106"/>
      <c r="JHM18" s="106"/>
      <c r="JHN18" s="106"/>
      <c r="JHO18" s="106"/>
      <c r="JHP18" s="106"/>
      <c r="JHQ18" s="106"/>
      <c r="JHR18" s="106"/>
      <c r="JHS18" s="106"/>
      <c r="JHT18" s="106"/>
      <c r="JHU18" s="106"/>
      <c r="JHV18" s="106"/>
      <c r="JHW18" s="106"/>
      <c r="JHX18" s="106"/>
      <c r="JHY18" s="106"/>
      <c r="JHZ18" s="106"/>
      <c r="JIA18" s="106"/>
      <c r="JIB18" s="106"/>
      <c r="JIC18" s="106"/>
      <c r="JID18" s="106"/>
      <c r="JIE18" s="106"/>
      <c r="JIF18" s="106"/>
      <c r="JIG18" s="106"/>
      <c r="JIH18" s="106"/>
      <c r="JII18" s="106"/>
      <c r="JIJ18" s="106"/>
      <c r="JIK18" s="106"/>
      <c r="JIL18" s="106"/>
      <c r="JIM18" s="106"/>
      <c r="JIN18" s="106"/>
      <c r="JIO18" s="106"/>
      <c r="JIP18" s="106"/>
      <c r="JIQ18" s="106"/>
      <c r="JIR18" s="106"/>
      <c r="JIS18" s="106"/>
      <c r="JIT18" s="106"/>
      <c r="JIU18" s="106"/>
      <c r="JIV18" s="106"/>
      <c r="JIW18" s="106"/>
      <c r="JIX18" s="106"/>
      <c r="JIY18" s="106"/>
      <c r="JIZ18" s="106"/>
      <c r="JJA18" s="106"/>
      <c r="JJB18" s="106"/>
      <c r="JJC18" s="106"/>
      <c r="JJD18" s="106"/>
      <c r="JJE18" s="106"/>
      <c r="JJF18" s="106"/>
      <c r="JJG18" s="106"/>
      <c r="JJH18" s="106"/>
      <c r="JJI18" s="106"/>
      <c r="JJJ18" s="106"/>
      <c r="JJK18" s="106"/>
      <c r="JJL18" s="106"/>
      <c r="JJM18" s="106"/>
      <c r="JJN18" s="106"/>
      <c r="JJO18" s="106"/>
      <c r="JJP18" s="106"/>
      <c r="JJQ18" s="106"/>
      <c r="JJR18" s="106"/>
      <c r="JJS18" s="106"/>
      <c r="JJT18" s="106"/>
      <c r="JJU18" s="106"/>
      <c r="JJV18" s="106"/>
      <c r="JJW18" s="106"/>
      <c r="JJX18" s="106"/>
      <c r="JJY18" s="106"/>
      <c r="JJZ18" s="106"/>
      <c r="JKA18" s="106"/>
      <c r="JKB18" s="106"/>
      <c r="JKC18" s="106"/>
      <c r="JKD18" s="106"/>
      <c r="JKE18" s="106"/>
      <c r="JKF18" s="106"/>
      <c r="JKG18" s="106"/>
      <c r="JKH18" s="106"/>
      <c r="JKI18" s="106"/>
      <c r="JKJ18" s="106"/>
      <c r="JKK18" s="106"/>
      <c r="JKL18" s="106"/>
      <c r="JKM18" s="106"/>
      <c r="JKN18" s="106"/>
      <c r="JKO18" s="106"/>
      <c r="JKP18" s="106"/>
      <c r="JKQ18" s="106"/>
      <c r="JKR18" s="106"/>
      <c r="JKS18" s="106"/>
      <c r="JKT18" s="106"/>
      <c r="JKU18" s="106"/>
      <c r="JKV18" s="106"/>
      <c r="JKW18" s="106"/>
      <c r="JKX18" s="106"/>
      <c r="JKY18" s="106"/>
      <c r="JKZ18" s="106"/>
      <c r="JLA18" s="106"/>
      <c r="JLB18" s="106"/>
      <c r="JLC18" s="106"/>
      <c r="JLD18" s="106"/>
      <c r="JLE18" s="106"/>
      <c r="JLF18" s="106"/>
      <c r="JLG18" s="106"/>
      <c r="JLH18" s="106"/>
      <c r="JLI18" s="106"/>
      <c r="JLJ18" s="106"/>
      <c r="JLK18" s="106"/>
      <c r="JLL18" s="106"/>
      <c r="JLM18" s="106"/>
      <c r="JLN18" s="106"/>
      <c r="JLO18" s="106"/>
      <c r="JLP18" s="106"/>
      <c r="JLQ18" s="106"/>
      <c r="JLR18" s="106"/>
      <c r="JLS18" s="106"/>
      <c r="JLT18" s="106"/>
      <c r="JLU18" s="106"/>
      <c r="JLV18" s="106"/>
      <c r="JLW18" s="106"/>
      <c r="JLX18" s="106"/>
      <c r="JLY18" s="106"/>
      <c r="JLZ18" s="106"/>
      <c r="JMA18" s="106"/>
      <c r="JMB18" s="106"/>
      <c r="JMC18" s="106"/>
      <c r="JMD18" s="106"/>
      <c r="JME18" s="106"/>
      <c r="JMF18" s="106"/>
      <c r="JMG18" s="106"/>
      <c r="JMH18" s="106"/>
      <c r="JMI18" s="106"/>
      <c r="JMJ18" s="106"/>
      <c r="JMK18" s="106"/>
      <c r="JML18" s="106"/>
      <c r="JMM18" s="106"/>
      <c r="JMN18" s="106"/>
      <c r="JMO18" s="106"/>
      <c r="JMP18" s="106"/>
      <c r="JMQ18" s="106"/>
      <c r="JMR18" s="106"/>
      <c r="JMS18" s="106"/>
      <c r="JMT18" s="106"/>
      <c r="JMU18" s="106"/>
      <c r="JMV18" s="106"/>
      <c r="JMW18" s="106"/>
      <c r="JMX18" s="106"/>
      <c r="JMY18" s="106"/>
      <c r="JMZ18" s="106"/>
      <c r="JNA18" s="106"/>
      <c r="JNB18" s="106"/>
      <c r="JNC18" s="106"/>
      <c r="JND18" s="106"/>
      <c r="JNE18" s="106"/>
      <c r="JNF18" s="106"/>
      <c r="JNG18" s="106"/>
      <c r="JNH18" s="106"/>
      <c r="JNI18" s="106"/>
      <c r="JNJ18" s="106"/>
      <c r="JNK18" s="106"/>
      <c r="JNL18" s="106"/>
      <c r="JNM18" s="106"/>
      <c r="JNN18" s="106"/>
      <c r="JNO18" s="106"/>
      <c r="JNP18" s="106"/>
      <c r="JNQ18" s="106"/>
      <c r="JNR18" s="106"/>
      <c r="JNS18" s="106"/>
      <c r="JNT18" s="106"/>
      <c r="JNU18" s="106"/>
      <c r="JNV18" s="106"/>
      <c r="JNW18" s="106"/>
      <c r="JNX18" s="106"/>
      <c r="JNY18" s="106"/>
      <c r="JNZ18" s="106"/>
      <c r="JOA18" s="106"/>
      <c r="JOB18" s="106"/>
      <c r="JOC18" s="106"/>
      <c r="JOD18" s="106"/>
      <c r="JOE18" s="106"/>
      <c r="JOF18" s="106"/>
      <c r="JOG18" s="106"/>
      <c r="JOH18" s="106"/>
      <c r="JOI18" s="106"/>
      <c r="JOJ18" s="106"/>
      <c r="JOK18" s="106"/>
      <c r="JOL18" s="106"/>
      <c r="JOM18" s="106"/>
      <c r="JON18" s="106"/>
      <c r="JOO18" s="106"/>
      <c r="JOP18" s="106"/>
      <c r="JOQ18" s="106"/>
      <c r="JOR18" s="106"/>
      <c r="JOS18" s="106"/>
      <c r="JOT18" s="106"/>
      <c r="JOU18" s="106"/>
      <c r="JOV18" s="106"/>
      <c r="JOW18" s="106"/>
      <c r="JOX18" s="106"/>
      <c r="JOY18" s="106"/>
      <c r="JOZ18" s="106"/>
      <c r="JPA18" s="106"/>
      <c r="JPB18" s="106"/>
      <c r="JPC18" s="106"/>
      <c r="JPD18" s="106"/>
      <c r="JPE18" s="106"/>
      <c r="JPF18" s="106"/>
      <c r="JPG18" s="106"/>
      <c r="JPH18" s="106"/>
      <c r="JPI18" s="106"/>
      <c r="JPJ18" s="106"/>
      <c r="JPK18" s="106"/>
      <c r="JPL18" s="106"/>
      <c r="JPM18" s="106"/>
      <c r="JPN18" s="106"/>
      <c r="JPO18" s="106"/>
      <c r="JPP18" s="106"/>
      <c r="JPQ18" s="106"/>
      <c r="JPR18" s="106"/>
      <c r="JPS18" s="106"/>
      <c r="JPT18" s="106"/>
      <c r="JPU18" s="106"/>
      <c r="JPV18" s="106"/>
      <c r="JPW18" s="106"/>
      <c r="JPX18" s="106"/>
      <c r="JPY18" s="106"/>
      <c r="JPZ18" s="106"/>
      <c r="JQA18" s="106"/>
      <c r="JQB18" s="106"/>
      <c r="JQC18" s="106"/>
      <c r="JQD18" s="106"/>
      <c r="JQE18" s="106"/>
      <c r="JQF18" s="106"/>
      <c r="JQG18" s="106"/>
      <c r="JQH18" s="106"/>
      <c r="JQI18" s="106"/>
      <c r="JQJ18" s="106"/>
      <c r="JQK18" s="106"/>
      <c r="JQL18" s="106"/>
      <c r="JQM18" s="106"/>
      <c r="JQN18" s="106"/>
      <c r="JQO18" s="106"/>
      <c r="JQP18" s="106"/>
      <c r="JQQ18" s="106"/>
      <c r="JQR18" s="106"/>
      <c r="JQS18" s="106"/>
      <c r="JQT18" s="106"/>
      <c r="JQU18" s="106"/>
      <c r="JQV18" s="106"/>
      <c r="JQW18" s="106"/>
      <c r="JQX18" s="106"/>
      <c r="JQY18" s="106"/>
      <c r="JQZ18" s="106"/>
      <c r="JRA18" s="106"/>
      <c r="JRB18" s="106"/>
      <c r="JRC18" s="106"/>
      <c r="JRD18" s="106"/>
      <c r="JRE18" s="106"/>
      <c r="JRF18" s="106"/>
      <c r="JRG18" s="106"/>
      <c r="JRH18" s="106"/>
      <c r="JRI18" s="106"/>
      <c r="JRJ18" s="106"/>
      <c r="JRK18" s="106"/>
      <c r="JRL18" s="106"/>
      <c r="JRM18" s="106"/>
      <c r="JRN18" s="106"/>
      <c r="JRO18" s="106"/>
      <c r="JRP18" s="106"/>
      <c r="JRQ18" s="106"/>
      <c r="JRR18" s="106"/>
      <c r="JRS18" s="106"/>
      <c r="JRT18" s="106"/>
      <c r="JRU18" s="106"/>
      <c r="JRV18" s="106"/>
      <c r="JRW18" s="106"/>
      <c r="JRX18" s="106"/>
      <c r="JRY18" s="106"/>
      <c r="JRZ18" s="106"/>
      <c r="JSA18" s="106"/>
      <c r="JSB18" s="106"/>
      <c r="JSC18" s="106"/>
      <c r="JSD18" s="106"/>
      <c r="JSE18" s="106"/>
      <c r="JSF18" s="106"/>
      <c r="JSG18" s="106"/>
      <c r="JSH18" s="106"/>
      <c r="JSI18" s="106"/>
      <c r="JSJ18" s="106"/>
      <c r="JSK18" s="106"/>
      <c r="JSL18" s="106"/>
      <c r="JSM18" s="106"/>
      <c r="JSN18" s="106"/>
      <c r="JSO18" s="106"/>
      <c r="JSP18" s="106"/>
      <c r="JSQ18" s="106"/>
      <c r="JSR18" s="106"/>
      <c r="JSS18" s="106"/>
      <c r="JST18" s="106"/>
      <c r="JSU18" s="106"/>
      <c r="JSV18" s="106"/>
      <c r="JSW18" s="106"/>
      <c r="JSX18" s="106"/>
      <c r="JSY18" s="106"/>
      <c r="JSZ18" s="106"/>
      <c r="JTA18" s="106"/>
      <c r="JTB18" s="106"/>
      <c r="JTC18" s="106"/>
      <c r="JTD18" s="106"/>
      <c r="JTE18" s="106"/>
      <c r="JTF18" s="106"/>
      <c r="JTG18" s="106"/>
      <c r="JTH18" s="106"/>
      <c r="JTI18" s="106"/>
      <c r="JTJ18" s="106"/>
      <c r="JTK18" s="106"/>
      <c r="JTL18" s="106"/>
      <c r="JTM18" s="106"/>
      <c r="JTN18" s="106"/>
      <c r="JTO18" s="106"/>
      <c r="JTP18" s="106"/>
      <c r="JTQ18" s="106"/>
      <c r="JTR18" s="106"/>
      <c r="JTS18" s="106"/>
      <c r="JTT18" s="106"/>
      <c r="JTU18" s="106"/>
      <c r="JTV18" s="106"/>
      <c r="JTW18" s="106"/>
      <c r="JTX18" s="106"/>
      <c r="JTY18" s="106"/>
      <c r="JTZ18" s="106"/>
      <c r="JUA18" s="106"/>
      <c r="JUB18" s="106"/>
      <c r="JUC18" s="106"/>
      <c r="JUD18" s="106"/>
      <c r="JUE18" s="106"/>
      <c r="JUF18" s="106"/>
      <c r="JUG18" s="106"/>
      <c r="JUH18" s="106"/>
      <c r="JUI18" s="106"/>
      <c r="JUJ18" s="106"/>
      <c r="JUK18" s="106"/>
      <c r="JUL18" s="106"/>
      <c r="JUM18" s="106"/>
      <c r="JUN18" s="106"/>
      <c r="JUO18" s="106"/>
      <c r="JUP18" s="106"/>
      <c r="JUQ18" s="106"/>
      <c r="JUR18" s="106"/>
      <c r="JUS18" s="106"/>
      <c r="JUT18" s="106"/>
      <c r="JUU18" s="106"/>
      <c r="JUV18" s="106"/>
      <c r="JUW18" s="106"/>
      <c r="JUX18" s="106"/>
      <c r="JUY18" s="106"/>
      <c r="JUZ18" s="106"/>
      <c r="JVA18" s="106"/>
      <c r="JVB18" s="106"/>
      <c r="JVC18" s="106"/>
      <c r="JVD18" s="106"/>
      <c r="JVE18" s="106"/>
      <c r="JVF18" s="106"/>
      <c r="JVG18" s="106"/>
      <c r="JVH18" s="106"/>
      <c r="JVI18" s="106"/>
      <c r="JVJ18" s="106"/>
      <c r="JVK18" s="106"/>
      <c r="JVL18" s="106"/>
      <c r="JVM18" s="106"/>
      <c r="JVN18" s="106"/>
      <c r="JVO18" s="106"/>
      <c r="JVP18" s="106"/>
      <c r="JVQ18" s="106"/>
      <c r="JVR18" s="106"/>
      <c r="JVS18" s="106"/>
      <c r="JVT18" s="106"/>
      <c r="JVU18" s="106"/>
      <c r="JVV18" s="106"/>
      <c r="JVW18" s="106"/>
      <c r="JVX18" s="106"/>
      <c r="JVY18" s="106"/>
      <c r="JVZ18" s="106"/>
      <c r="JWA18" s="106"/>
      <c r="JWB18" s="106"/>
      <c r="JWC18" s="106"/>
      <c r="JWD18" s="106"/>
      <c r="JWE18" s="106"/>
      <c r="JWF18" s="106"/>
      <c r="JWG18" s="106"/>
      <c r="JWH18" s="106"/>
      <c r="JWI18" s="106"/>
      <c r="JWJ18" s="106"/>
      <c r="JWK18" s="106"/>
      <c r="JWL18" s="106"/>
      <c r="JWM18" s="106"/>
      <c r="JWN18" s="106"/>
      <c r="JWO18" s="106"/>
      <c r="JWP18" s="106"/>
      <c r="JWQ18" s="106"/>
      <c r="JWR18" s="106"/>
      <c r="JWS18" s="106"/>
      <c r="JWT18" s="106"/>
      <c r="JWU18" s="106"/>
      <c r="JWV18" s="106"/>
      <c r="JWW18" s="106"/>
      <c r="JWX18" s="106"/>
      <c r="JWY18" s="106"/>
      <c r="JWZ18" s="106"/>
      <c r="JXA18" s="106"/>
      <c r="JXB18" s="106"/>
      <c r="JXC18" s="106"/>
      <c r="JXD18" s="106"/>
      <c r="JXE18" s="106"/>
      <c r="JXF18" s="106"/>
      <c r="JXG18" s="106"/>
      <c r="JXH18" s="106"/>
      <c r="JXI18" s="106"/>
      <c r="JXJ18" s="106"/>
      <c r="JXK18" s="106"/>
      <c r="JXL18" s="106"/>
      <c r="JXM18" s="106"/>
      <c r="JXN18" s="106"/>
      <c r="JXO18" s="106"/>
      <c r="JXP18" s="106"/>
      <c r="JXQ18" s="106"/>
      <c r="JXR18" s="106"/>
      <c r="JXS18" s="106"/>
      <c r="JXT18" s="106"/>
      <c r="JXU18" s="106"/>
      <c r="JXV18" s="106"/>
      <c r="JXW18" s="106"/>
      <c r="JXX18" s="106"/>
      <c r="JXY18" s="106"/>
      <c r="JXZ18" s="106"/>
      <c r="JYA18" s="106"/>
      <c r="JYB18" s="106"/>
      <c r="JYC18" s="106"/>
      <c r="JYD18" s="106"/>
      <c r="JYE18" s="106"/>
      <c r="JYF18" s="106"/>
      <c r="JYG18" s="106"/>
      <c r="JYH18" s="106"/>
      <c r="JYI18" s="106"/>
      <c r="JYJ18" s="106"/>
      <c r="JYK18" s="106"/>
      <c r="JYL18" s="106"/>
      <c r="JYM18" s="106"/>
      <c r="JYN18" s="106"/>
      <c r="JYO18" s="106"/>
      <c r="JYP18" s="106"/>
      <c r="JYQ18" s="106"/>
      <c r="JYR18" s="106"/>
      <c r="JYS18" s="106"/>
      <c r="JYT18" s="106"/>
      <c r="JYU18" s="106"/>
      <c r="JYV18" s="106"/>
      <c r="JYW18" s="106"/>
      <c r="JYX18" s="106"/>
      <c r="JYY18" s="106"/>
      <c r="JYZ18" s="106"/>
      <c r="JZA18" s="106"/>
      <c r="JZB18" s="106"/>
      <c r="JZC18" s="106"/>
      <c r="JZD18" s="106"/>
      <c r="JZE18" s="106"/>
      <c r="JZF18" s="106"/>
      <c r="JZG18" s="106"/>
      <c r="JZH18" s="106"/>
      <c r="JZI18" s="106"/>
      <c r="JZJ18" s="106"/>
      <c r="JZK18" s="106"/>
      <c r="JZL18" s="106"/>
      <c r="JZM18" s="106"/>
      <c r="JZN18" s="106"/>
      <c r="JZO18" s="106"/>
      <c r="JZP18" s="106"/>
      <c r="JZQ18" s="106"/>
      <c r="JZR18" s="106"/>
      <c r="JZS18" s="106"/>
      <c r="JZT18" s="106"/>
      <c r="JZU18" s="106"/>
      <c r="JZV18" s="106"/>
      <c r="JZW18" s="106"/>
      <c r="JZX18" s="106"/>
      <c r="JZY18" s="106"/>
      <c r="JZZ18" s="106"/>
      <c r="KAA18" s="106"/>
      <c r="KAB18" s="106"/>
      <c r="KAC18" s="106"/>
      <c r="KAD18" s="106"/>
      <c r="KAE18" s="106"/>
      <c r="KAF18" s="106"/>
      <c r="KAG18" s="106"/>
      <c r="KAH18" s="106"/>
      <c r="KAI18" s="106"/>
      <c r="KAJ18" s="106"/>
      <c r="KAK18" s="106"/>
      <c r="KAL18" s="106"/>
      <c r="KAM18" s="106"/>
      <c r="KAN18" s="106"/>
      <c r="KAO18" s="106"/>
      <c r="KAP18" s="106"/>
      <c r="KAQ18" s="106"/>
      <c r="KAR18" s="106"/>
      <c r="KAS18" s="106"/>
      <c r="KAT18" s="106"/>
      <c r="KAU18" s="106"/>
      <c r="KAV18" s="106"/>
      <c r="KAW18" s="106"/>
      <c r="KAX18" s="106"/>
      <c r="KAY18" s="106"/>
      <c r="KAZ18" s="106"/>
      <c r="KBA18" s="106"/>
      <c r="KBB18" s="106"/>
      <c r="KBC18" s="106"/>
      <c r="KBD18" s="106"/>
      <c r="KBE18" s="106"/>
      <c r="KBF18" s="106"/>
      <c r="KBG18" s="106"/>
      <c r="KBH18" s="106"/>
      <c r="KBI18" s="106"/>
      <c r="KBJ18" s="106"/>
      <c r="KBK18" s="106"/>
      <c r="KBL18" s="106"/>
      <c r="KBM18" s="106"/>
      <c r="KBN18" s="106"/>
      <c r="KBO18" s="106"/>
      <c r="KBP18" s="106"/>
      <c r="KBQ18" s="106"/>
      <c r="KBR18" s="106"/>
      <c r="KBS18" s="106"/>
      <c r="KBT18" s="106"/>
      <c r="KBU18" s="106"/>
      <c r="KBV18" s="106"/>
      <c r="KBW18" s="106"/>
      <c r="KBX18" s="106"/>
      <c r="KBY18" s="106"/>
      <c r="KBZ18" s="106"/>
      <c r="KCA18" s="106"/>
      <c r="KCB18" s="106"/>
      <c r="KCC18" s="106"/>
      <c r="KCD18" s="106"/>
      <c r="KCE18" s="106"/>
      <c r="KCF18" s="106"/>
      <c r="KCG18" s="106"/>
      <c r="KCH18" s="106"/>
      <c r="KCI18" s="106"/>
      <c r="KCJ18" s="106"/>
      <c r="KCK18" s="106"/>
      <c r="KCL18" s="106"/>
      <c r="KCM18" s="106"/>
      <c r="KCN18" s="106"/>
      <c r="KCO18" s="106"/>
      <c r="KCP18" s="106"/>
      <c r="KCQ18" s="106"/>
      <c r="KCR18" s="106"/>
      <c r="KCS18" s="106"/>
      <c r="KCT18" s="106"/>
      <c r="KCU18" s="106"/>
      <c r="KCV18" s="106"/>
      <c r="KCW18" s="106"/>
      <c r="KCX18" s="106"/>
      <c r="KCY18" s="106"/>
      <c r="KCZ18" s="106"/>
      <c r="KDA18" s="106"/>
      <c r="KDB18" s="106"/>
      <c r="KDC18" s="106"/>
      <c r="KDD18" s="106"/>
      <c r="KDE18" s="106"/>
      <c r="KDF18" s="106"/>
      <c r="KDG18" s="106"/>
      <c r="KDH18" s="106"/>
      <c r="KDI18" s="106"/>
      <c r="KDJ18" s="106"/>
      <c r="KDK18" s="106"/>
      <c r="KDL18" s="106"/>
      <c r="KDM18" s="106"/>
      <c r="KDN18" s="106"/>
      <c r="KDO18" s="106"/>
      <c r="KDP18" s="106"/>
      <c r="KDQ18" s="106"/>
      <c r="KDR18" s="106"/>
      <c r="KDS18" s="106"/>
      <c r="KDT18" s="106"/>
      <c r="KDU18" s="106"/>
      <c r="KDV18" s="106"/>
      <c r="KDW18" s="106"/>
      <c r="KDX18" s="106"/>
      <c r="KDY18" s="106"/>
      <c r="KDZ18" s="106"/>
      <c r="KEA18" s="106"/>
      <c r="KEB18" s="106"/>
      <c r="KEC18" s="106"/>
      <c r="KED18" s="106"/>
      <c r="KEE18" s="106"/>
      <c r="KEF18" s="106"/>
      <c r="KEG18" s="106"/>
      <c r="KEH18" s="106"/>
      <c r="KEI18" s="106"/>
      <c r="KEJ18" s="106"/>
      <c r="KEK18" s="106"/>
      <c r="KEL18" s="106"/>
      <c r="KEM18" s="106"/>
      <c r="KEN18" s="106"/>
      <c r="KEO18" s="106"/>
      <c r="KEP18" s="106"/>
      <c r="KEQ18" s="106"/>
      <c r="KER18" s="106"/>
      <c r="KES18" s="106"/>
      <c r="KET18" s="106"/>
      <c r="KEU18" s="106"/>
      <c r="KEV18" s="106"/>
      <c r="KEW18" s="106"/>
      <c r="KEX18" s="106"/>
      <c r="KEY18" s="106"/>
      <c r="KEZ18" s="106"/>
      <c r="KFA18" s="106"/>
      <c r="KFB18" s="106"/>
      <c r="KFC18" s="106"/>
      <c r="KFD18" s="106"/>
      <c r="KFE18" s="106"/>
      <c r="KFF18" s="106"/>
      <c r="KFG18" s="106"/>
      <c r="KFH18" s="106"/>
      <c r="KFI18" s="106"/>
      <c r="KFJ18" s="106"/>
      <c r="KFK18" s="106"/>
      <c r="KFL18" s="106"/>
      <c r="KFM18" s="106"/>
      <c r="KFN18" s="106"/>
      <c r="KFO18" s="106"/>
      <c r="KFP18" s="106"/>
      <c r="KFQ18" s="106"/>
      <c r="KFR18" s="106"/>
      <c r="KFS18" s="106"/>
      <c r="KFT18" s="106"/>
      <c r="KFU18" s="106"/>
      <c r="KFV18" s="106"/>
      <c r="KFW18" s="106"/>
      <c r="KFX18" s="106"/>
      <c r="KFY18" s="106"/>
      <c r="KFZ18" s="106"/>
      <c r="KGA18" s="106"/>
      <c r="KGB18" s="106"/>
      <c r="KGC18" s="106"/>
      <c r="KGD18" s="106"/>
      <c r="KGE18" s="106"/>
      <c r="KGF18" s="106"/>
      <c r="KGG18" s="106"/>
      <c r="KGH18" s="106"/>
      <c r="KGI18" s="106"/>
      <c r="KGJ18" s="106"/>
      <c r="KGK18" s="106"/>
      <c r="KGL18" s="106"/>
      <c r="KGM18" s="106"/>
      <c r="KGN18" s="106"/>
      <c r="KGO18" s="106"/>
      <c r="KGP18" s="106"/>
      <c r="KGQ18" s="106"/>
      <c r="KGR18" s="106"/>
      <c r="KGS18" s="106"/>
      <c r="KGT18" s="106"/>
      <c r="KGU18" s="106"/>
      <c r="KGV18" s="106"/>
      <c r="KGW18" s="106"/>
      <c r="KGX18" s="106"/>
      <c r="KGY18" s="106"/>
      <c r="KGZ18" s="106"/>
      <c r="KHA18" s="106"/>
      <c r="KHB18" s="106"/>
      <c r="KHC18" s="106"/>
      <c r="KHD18" s="106"/>
      <c r="KHE18" s="106"/>
      <c r="KHF18" s="106"/>
      <c r="KHG18" s="106"/>
      <c r="KHH18" s="106"/>
      <c r="KHI18" s="106"/>
      <c r="KHJ18" s="106"/>
      <c r="KHK18" s="106"/>
      <c r="KHL18" s="106"/>
      <c r="KHM18" s="106"/>
      <c r="KHN18" s="106"/>
      <c r="KHO18" s="106"/>
      <c r="KHP18" s="106"/>
      <c r="KHQ18" s="106"/>
      <c r="KHR18" s="106"/>
      <c r="KHS18" s="106"/>
      <c r="KHT18" s="106"/>
      <c r="KHU18" s="106"/>
      <c r="KHV18" s="106"/>
      <c r="KHW18" s="106"/>
      <c r="KHX18" s="106"/>
      <c r="KHY18" s="106"/>
      <c r="KHZ18" s="106"/>
      <c r="KIA18" s="106"/>
      <c r="KIB18" s="106"/>
      <c r="KIC18" s="106"/>
      <c r="KID18" s="106"/>
      <c r="KIE18" s="106"/>
      <c r="KIF18" s="106"/>
      <c r="KIG18" s="106"/>
      <c r="KIH18" s="106"/>
      <c r="KII18" s="106"/>
      <c r="KIJ18" s="106"/>
      <c r="KIK18" s="106"/>
      <c r="KIL18" s="106"/>
      <c r="KIM18" s="106"/>
      <c r="KIN18" s="106"/>
      <c r="KIO18" s="106"/>
      <c r="KIP18" s="106"/>
      <c r="KIQ18" s="106"/>
      <c r="KIR18" s="106"/>
      <c r="KIS18" s="106"/>
      <c r="KIT18" s="106"/>
      <c r="KIU18" s="106"/>
      <c r="KIV18" s="106"/>
      <c r="KIW18" s="106"/>
      <c r="KIX18" s="106"/>
      <c r="KIY18" s="106"/>
      <c r="KIZ18" s="106"/>
      <c r="KJA18" s="106"/>
      <c r="KJB18" s="106"/>
      <c r="KJC18" s="106"/>
      <c r="KJD18" s="106"/>
      <c r="KJE18" s="106"/>
      <c r="KJF18" s="106"/>
      <c r="KJG18" s="106"/>
      <c r="KJH18" s="106"/>
      <c r="KJI18" s="106"/>
      <c r="KJJ18" s="106"/>
      <c r="KJK18" s="106"/>
      <c r="KJL18" s="106"/>
      <c r="KJM18" s="106"/>
      <c r="KJN18" s="106"/>
      <c r="KJO18" s="106"/>
      <c r="KJP18" s="106"/>
      <c r="KJQ18" s="106"/>
      <c r="KJR18" s="106"/>
      <c r="KJS18" s="106"/>
      <c r="KJT18" s="106"/>
      <c r="KJU18" s="106"/>
      <c r="KJV18" s="106"/>
      <c r="KJW18" s="106"/>
      <c r="KJX18" s="106"/>
      <c r="KJY18" s="106"/>
      <c r="KJZ18" s="106"/>
      <c r="KKA18" s="106"/>
      <c r="KKB18" s="106"/>
      <c r="KKC18" s="106"/>
      <c r="KKD18" s="106"/>
      <c r="KKE18" s="106"/>
      <c r="KKF18" s="106"/>
      <c r="KKG18" s="106"/>
      <c r="KKH18" s="106"/>
      <c r="KKI18" s="106"/>
      <c r="KKJ18" s="106"/>
      <c r="KKK18" s="106"/>
      <c r="KKL18" s="106"/>
      <c r="KKM18" s="106"/>
      <c r="KKN18" s="106"/>
      <c r="KKO18" s="106"/>
      <c r="KKP18" s="106"/>
      <c r="KKQ18" s="106"/>
      <c r="KKR18" s="106"/>
      <c r="KKS18" s="106"/>
      <c r="KKT18" s="106"/>
      <c r="KKU18" s="106"/>
      <c r="KKV18" s="106"/>
      <c r="KKW18" s="106"/>
      <c r="KKX18" s="106"/>
      <c r="KKY18" s="106"/>
      <c r="KKZ18" s="106"/>
      <c r="KLA18" s="106"/>
      <c r="KLB18" s="106"/>
      <c r="KLC18" s="106"/>
      <c r="KLD18" s="106"/>
      <c r="KLE18" s="106"/>
      <c r="KLF18" s="106"/>
      <c r="KLG18" s="106"/>
      <c r="KLH18" s="106"/>
      <c r="KLI18" s="106"/>
      <c r="KLJ18" s="106"/>
      <c r="KLK18" s="106"/>
      <c r="KLL18" s="106"/>
      <c r="KLM18" s="106"/>
      <c r="KLN18" s="106"/>
      <c r="KLO18" s="106"/>
      <c r="KLP18" s="106"/>
      <c r="KLQ18" s="106"/>
      <c r="KLR18" s="106"/>
      <c r="KLS18" s="106"/>
      <c r="KLT18" s="106"/>
      <c r="KLU18" s="106"/>
      <c r="KLV18" s="106"/>
      <c r="KLW18" s="106"/>
      <c r="KLX18" s="106"/>
      <c r="KLY18" s="106"/>
      <c r="KLZ18" s="106"/>
      <c r="KMA18" s="106"/>
      <c r="KMB18" s="106"/>
      <c r="KMC18" s="106"/>
      <c r="KMD18" s="106"/>
      <c r="KME18" s="106"/>
      <c r="KMF18" s="106"/>
      <c r="KMG18" s="106"/>
      <c r="KMH18" s="106"/>
      <c r="KMI18" s="106"/>
      <c r="KMJ18" s="106"/>
      <c r="KMK18" s="106"/>
      <c r="KML18" s="106"/>
      <c r="KMM18" s="106"/>
      <c r="KMN18" s="106"/>
      <c r="KMO18" s="106"/>
      <c r="KMP18" s="106"/>
      <c r="KMQ18" s="106"/>
      <c r="KMR18" s="106"/>
      <c r="KMS18" s="106"/>
      <c r="KMT18" s="106"/>
      <c r="KMU18" s="106"/>
      <c r="KMV18" s="106"/>
      <c r="KMW18" s="106"/>
      <c r="KMX18" s="106"/>
      <c r="KMY18" s="106"/>
      <c r="KMZ18" s="106"/>
      <c r="KNA18" s="106"/>
      <c r="KNB18" s="106"/>
      <c r="KNC18" s="106"/>
      <c r="KND18" s="106"/>
      <c r="KNE18" s="106"/>
      <c r="KNF18" s="106"/>
      <c r="KNG18" s="106"/>
      <c r="KNH18" s="106"/>
      <c r="KNI18" s="106"/>
      <c r="KNJ18" s="106"/>
      <c r="KNK18" s="106"/>
      <c r="KNL18" s="106"/>
      <c r="KNM18" s="106"/>
      <c r="KNN18" s="106"/>
      <c r="KNO18" s="106"/>
      <c r="KNP18" s="106"/>
      <c r="KNQ18" s="106"/>
      <c r="KNR18" s="106"/>
      <c r="KNS18" s="106"/>
      <c r="KNT18" s="106"/>
      <c r="KNU18" s="106"/>
      <c r="KNV18" s="106"/>
      <c r="KNW18" s="106"/>
      <c r="KNX18" s="106"/>
      <c r="KNY18" s="106"/>
      <c r="KNZ18" s="106"/>
      <c r="KOA18" s="106"/>
      <c r="KOB18" s="106"/>
      <c r="KOC18" s="106"/>
      <c r="KOD18" s="106"/>
      <c r="KOE18" s="106"/>
      <c r="KOF18" s="106"/>
      <c r="KOG18" s="106"/>
      <c r="KOH18" s="106"/>
      <c r="KOI18" s="106"/>
      <c r="KOJ18" s="106"/>
      <c r="KOK18" s="106"/>
      <c r="KOL18" s="106"/>
      <c r="KOM18" s="106"/>
      <c r="KON18" s="106"/>
      <c r="KOO18" s="106"/>
      <c r="KOP18" s="106"/>
      <c r="KOQ18" s="106"/>
      <c r="KOR18" s="106"/>
      <c r="KOS18" s="106"/>
      <c r="KOT18" s="106"/>
      <c r="KOU18" s="106"/>
      <c r="KOV18" s="106"/>
      <c r="KOW18" s="106"/>
      <c r="KOX18" s="106"/>
      <c r="KOY18" s="106"/>
      <c r="KOZ18" s="106"/>
      <c r="KPA18" s="106"/>
      <c r="KPB18" s="106"/>
      <c r="KPC18" s="106"/>
      <c r="KPD18" s="106"/>
      <c r="KPE18" s="106"/>
      <c r="KPF18" s="106"/>
      <c r="KPG18" s="106"/>
      <c r="KPH18" s="106"/>
      <c r="KPI18" s="106"/>
      <c r="KPJ18" s="106"/>
      <c r="KPK18" s="106"/>
      <c r="KPL18" s="106"/>
      <c r="KPM18" s="106"/>
      <c r="KPN18" s="106"/>
      <c r="KPO18" s="106"/>
      <c r="KPP18" s="106"/>
      <c r="KPQ18" s="106"/>
      <c r="KPR18" s="106"/>
      <c r="KPS18" s="106"/>
      <c r="KPT18" s="106"/>
      <c r="KPU18" s="106"/>
      <c r="KPV18" s="106"/>
      <c r="KPW18" s="106"/>
      <c r="KPX18" s="106"/>
      <c r="KPY18" s="106"/>
      <c r="KPZ18" s="106"/>
      <c r="KQA18" s="106"/>
      <c r="KQB18" s="106"/>
      <c r="KQC18" s="106"/>
      <c r="KQD18" s="106"/>
      <c r="KQE18" s="106"/>
      <c r="KQF18" s="106"/>
      <c r="KQG18" s="106"/>
      <c r="KQH18" s="106"/>
      <c r="KQI18" s="106"/>
      <c r="KQJ18" s="106"/>
      <c r="KQK18" s="106"/>
      <c r="KQL18" s="106"/>
      <c r="KQM18" s="106"/>
      <c r="KQN18" s="106"/>
      <c r="KQO18" s="106"/>
      <c r="KQP18" s="106"/>
      <c r="KQQ18" s="106"/>
      <c r="KQR18" s="106"/>
      <c r="KQS18" s="106"/>
      <c r="KQT18" s="106"/>
      <c r="KQU18" s="106"/>
      <c r="KQV18" s="106"/>
      <c r="KQW18" s="106"/>
      <c r="KQX18" s="106"/>
      <c r="KQY18" s="106"/>
      <c r="KQZ18" s="106"/>
      <c r="KRA18" s="106"/>
      <c r="KRB18" s="106"/>
      <c r="KRC18" s="106"/>
      <c r="KRD18" s="106"/>
      <c r="KRE18" s="106"/>
      <c r="KRF18" s="106"/>
      <c r="KRG18" s="106"/>
      <c r="KRH18" s="106"/>
      <c r="KRI18" s="106"/>
      <c r="KRJ18" s="106"/>
      <c r="KRK18" s="106"/>
      <c r="KRL18" s="106"/>
      <c r="KRM18" s="106"/>
      <c r="KRN18" s="106"/>
      <c r="KRO18" s="106"/>
      <c r="KRP18" s="106"/>
      <c r="KRQ18" s="106"/>
      <c r="KRR18" s="106"/>
      <c r="KRS18" s="106"/>
      <c r="KRT18" s="106"/>
      <c r="KRU18" s="106"/>
      <c r="KRV18" s="106"/>
      <c r="KRW18" s="106"/>
      <c r="KRX18" s="106"/>
      <c r="KRY18" s="106"/>
      <c r="KRZ18" s="106"/>
      <c r="KSA18" s="106"/>
      <c r="KSB18" s="106"/>
      <c r="KSC18" s="106"/>
      <c r="KSD18" s="106"/>
      <c r="KSE18" s="106"/>
      <c r="KSF18" s="106"/>
      <c r="KSG18" s="106"/>
      <c r="KSH18" s="106"/>
      <c r="KSI18" s="106"/>
      <c r="KSJ18" s="106"/>
      <c r="KSK18" s="106"/>
      <c r="KSL18" s="106"/>
      <c r="KSM18" s="106"/>
      <c r="KSN18" s="106"/>
      <c r="KSO18" s="106"/>
      <c r="KSP18" s="106"/>
      <c r="KSQ18" s="106"/>
      <c r="KSR18" s="106"/>
      <c r="KSS18" s="106"/>
      <c r="KST18" s="106"/>
      <c r="KSU18" s="106"/>
      <c r="KSV18" s="106"/>
      <c r="KSW18" s="106"/>
      <c r="KSX18" s="106"/>
      <c r="KSY18" s="106"/>
      <c r="KSZ18" s="106"/>
      <c r="KTA18" s="106"/>
      <c r="KTB18" s="106"/>
      <c r="KTC18" s="106"/>
      <c r="KTD18" s="106"/>
      <c r="KTE18" s="106"/>
      <c r="KTF18" s="106"/>
      <c r="KTG18" s="106"/>
      <c r="KTH18" s="106"/>
      <c r="KTI18" s="106"/>
      <c r="KTJ18" s="106"/>
      <c r="KTK18" s="106"/>
      <c r="KTL18" s="106"/>
      <c r="KTM18" s="106"/>
      <c r="KTN18" s="106"/>
      <c r="KTO18" s="106"/>
      <c r="KTP18" s="106"/>
      <c r="KTQ18" s="106"/>
      <c r="KTR18" s="106"/>
      <c r="KTS18" s="106"/>
      <c r="KTT18" s="106"/>
      <c r="KTU18" s="106"/>
      <c r="KTV18" s="106"/>
      <c r="KTW18" s="106"/>
      <c r="KTX18" s="106"/>
      <c r="KTY18" s="106"/>
      <c r="KTZ18" s="106"/>
      <c r="KUA18" s="106"/>
      <c r="KUB18" s="106"/>
      <c r="KUC18" s="106"/>
      <c r="KUD18" s="106"/>
      <c r="KUE18" s="106"/>
      <c r="KUF18" s="106"/>
      <c r="KUG18" s="106"/>
      <c r="KUH18" s="106"/>
      <c r="KUI18" s="106"/>
      <c r="KUJ18" s="106"/>
      <c r="KUK18" s="106"/>
      <c r="KUL18" s="106"/>
      <c r="KUM18" s="106"/>
      <c r="KUN18" s="106"/>
      <c r="KUO18" s="106"/>
      <c r="KUP18" s="106"/>
      <c r="KUQ18" s="106"/>
      <c r="KUR18" s="106"/>
      <c r="KUS18" s="106"/>
      <c r="KUT18" s="106"/>
      <c r="KUU18" s="106"/>
      <c r="KUV18" s="106"/>
      <c r="KUW18" s="106"/>
      <c r="KUX18" s="106"/>
      <c r="KUY18" s="106"/>
      <c r="KUZ18" s="106"/>
      <c r="KVA18" s="106"/>
      <c r="KVB18" s="106"/>
      <c r="KVC18" s="106"/>
      <c r="KVD18" s="106"/>
      <c r="KVE18" s="106"/>
      <c r="KVF18" s="106"/>
      <c r="KVG18" s="106"/>
      <c r="KVH18" s="106"/>
      <c r="KVI18" s="106"/>
      <c r="KVJ18" s="106"/>
      <c r="KVK18" s="106"/>
      <c r="KVL18" s="106"/>
      <c r="KVM18" s="106"/>
      <c r="KVN18" s="106"/>
      <c r="KVO18" s="106"/>
      <c r="KVP18" s="106"/>
      <c r="KVQ18" s="106"/>
      <c r="KVR18" s="106"/>
      <c r="KVS18" s="106"/>
      <c r="KVT18" s="106"/>
      <c r="KVU18" s="106"/>
      <c r="KVV18" s="106"/>
      <c r="KVW18" s="106"/>
      <c r="KVX18" s="106"/>
      <c r="KVY18" s="106"/>
      <c r="KVZ18" s="106"/>
      <c r="KWA18" s="106"/>
      <c r="KWB18" s="106"/>
      <c r="KWC18" s="106"/>
      <c r="KWD18" s="106"/>
      <c r="KWE18" s="106"/>
      <c r="KWF18" s="106"/>
      <c r="KWG18" s="106"/>
      <c r="KWH18" s="106"/>
      <c r="KWI18" s="106"/>
      <c r="KWJ18" s="106"/>
      <c r="KWK18" s="106"/>
      <c r="KWL18" s="106"/>
      <c r="KWM18" s="106"/>
      <c r="KWN18" s="106"/>
      <c r="KWO18" s="106"/>
      <c r="KWP18" s="106"/>
      <c r="KWQ18" s="106"/>
      <c r="KWR18" s="106"/>
      <c r="KWS18" s="106"/>
      <c r="KWT18" s="106"/>
      <c r="KWU18" s="106"/>
      <c r="KWV18" s="106"/>
      <c r="KWW18" s="106"/>
      <c r="KWX18" s="106"/>
      <c r="KWY18" s="106"/>
      <c r="KWZ18" s="106"/>
      <c r="KXA18" s="106"/>
      <c r="KXB18" s="106"/>
      <c r="KXC18" s="106"/>
      <c r="KXD18" s="106"/>
      <c r="KXE18" s="106"/>
      <c r="KXF18" s="106"/>
      <c r="KXG18" s="106"/>
      <c r="KXH18" s="106"/>
      <c r="KXI18" s="106"/>
      <c r="KXJ18" s="106"/>
      <c r="KXK18" s="106"/>
      <c r="KXL18" s="106"/>
      <c r="KXM18" s="106"/>
      <c r="KXN18" s="106"/>
      <c r="KXO18" s="106"/>
      <c r="KXP18" s="106"/>
      <c r="KXQ18" s="106"/>
      <c r="KXR18" s="106"/>
      <c r="KXS18" s="106"/>
      <c r="KXT18" s="106"/>
      <c r="KXU18" s="106"/>
      <c r="KXV18" s="106"/>
      <c r="KXW18" s="106"/>
      <c r="KXX18" s="106"/>
      <c r="KXY18" s="106"/>
      <c r="KXZ18" s="106"/>
      <c r="KYA18" s="106"/>
      <c r="KYB18" s="106"/>
      <c r="KYC18" s="106"/>
      <c r="KYD18" s="106"/>
      <c r="KYE18" s="106"/>
      <c r="KYF18" s="106"/>
      <c r="KYG18" s="106"/>
      <c r="KYH18" s="106"/>
      <c r="KYI18" s="106"/>
      <c r="KYJ18" s="106"/>
      <c r="KYK18" s="106"/>
      <c r="KYL18" s="106"/>
      <c r="KYM18" s="106"/>
      <c r="KYN18" s="106"/>
      <c r="KYO18" s="106"/>
      <c r="KYP18" s="106"/>
      <c r="KYQ18" s="106"/>
      <c r="KYR18" s="106"/>
      <c r="KYS18" s="106"/>
      <c r="KYT18" s="106"/>
      <c r="KYU18" s="106"/>
      <c r="KYV18" s="106"/>
      <c r="KYW18" s="106"/>
      <c r="KYX18" s="106"/>
      <c r="KYY18" s="106"/>
      <c r="KYZ18" s="106"/>
      <c r="KZA18" s="106"/>
      <c r="KZB18" s="106"/>
      <c r="KZC18" s="106"/>
      <c r="KZD18" s="106"/>
      <c r="KZE18" s="106"/>
      <c r="KZF18" s="106"/>
      <c r="KZG18" s="106"/>
      <c r="KZH18" s="106"/>
      <c r="KZI18" s="106"/>
      <c r="KZJ18" s="106"/>
      <c r="KZK18" s="106"/>
      <c r="KZL18" s="106"/>
      <c r="KZM18" s="106"/>
      <c r="KZN18" s="106"/>
      <c r="KZO18" s="106"/>
      <c r="KZP18" s="106"/>
      <c r="KZQ18" s="106"/>
      <c r="KZR18" s="106"/>
      <c r="KZS18" s="106"/>
      <c r="KZT18" s="106"/>
      <c r="KZU18" s="106"/>
      <c r="KZV18" s="106"/>
      <c r="KZW18" s="106"/>
      <c r="KZX18" s="106"/>
      <c r="KZY18" s="106"/>
      <c r="KZZ18" s="106"/>
      <c r="LAA18" s="106"/>
      <c r="LAB18" s="106"/>
      <c r="LAC18" s="106"/>
      <c r="LAD18" s="106"/>
      <c r="LAE18" s="106"/>
      <c r="LAF18" s="106"/>
      <c r="LAG18" s="106"/>
      <c r="LAH18" s="106"/>
      <c r="LAI18" s="106"/>
      <c r="LAJ18" s="106"/>
      <c r="LAK18" s="106"/>
      <c r="LAL18" s="106"/>
      <c r="LAM18" s="106"/>
      <c r="LAN18" s="106"/>
      <c r="LAO18" s="106"/>
      <c r="LAP18" s="106"/>
      <c r="LAQ18" s="106"/>
      <c r="LAR18" s="106"/>
      <c r="LAS18" s="106"/>
      <c r="LAT18" s="106"/>
      <c r="LAU18" s="106"/>
      <c r="LAV18" s="106"/>
      <c r="LAW18" s="106"/>
      <c r="LAX18" s="106"/>
      <c r="LAY18" s="106"/>
      <c r="LAZ18" s="106"/>
      <c r="LBA18" s="106"/>
      <c r="LBB18" s="106"/>
      <c r="LBC18" s="106"/>
      <c r="LBD18" s="106"/>
      <c r="LBE18" s="106"/>
      <c r="LBF18" s="106"/>
      <c r="LBG18" s="106"/>
      <c r="LBH18" s="106"/>
      <c r="LBI18" s="106"/>
      <c r="LBJ18" s="106"/>
      <c r="LBK18" s="106"/>
      <c r="LBL18" s="106"/>
      <c r="LBM18" s="106"/>
      <c r="LBN18" s="106"/>
      <c r="LBO18" s="106"/>
      <c r="LBP18" s="106"/>
      <c r="LBQ18" s="106"/>
      <c r="LBR18" s="106"/>
      <c r="LBS18" s="106"/>
      <c r="LBT18" s="106"/>
      <c r="LBU18" s="106"/>
      <c r="LBV18" s="106"/>
      <c r="LBW18" s="106"/>
      <c r="LBX18" s="106"/>
      <c r="LBY18" s="106"/>
      <c r="LBZ18" s="106"/>
      <c r="LCA18" s="106"/>
      <c r="LCB18" s="106"/>
      <c r="LCC18" s="106"/>
      <c r="LCD18" s="106"/>
      <c r="LCE18" s="106"/>
      <c r="LCF18" s="106"/>
      <c r="LCG18" s="106"/>
      <c r="LCH18" s="106"/>
      <c r="LCI18" s="106"/>
      <c r="LCJ18" s="106"/>
      <c r="LCK18" s="106"/>
      <c r="LCL18" s="106"/>
      <c r="LCM18" s="106"/>
      <c r="LCN18" s="106"/>
      <c r="LCO18" s="106"/>
      <c r="LCP18" s="106"/>
      <c r="LCQ18" s="106"/>
      <c r="LCR18" s="106"/>
      <c r="LCS18" s="106"/>
      <c r="LCT18" s="106"/>
      <c r="LCU18" s="106"/>
      <c r="LCV18" s="106"/>
      <c r="LCW18" s="106"/>
      <c r="LCX18" s="106"/>
      <c r="LCY18" s="106"/>
      <c r="LCZ18" s="106"/>
      <c r="LDA18" s="106"/>
      <c r="LDB18" s="106"/>
      <c r="LDC18" s="106"/>
      <c r="LDD18" s="106"/>
      <c r="LDE18" s="106"/>
      <c r="LDF18" s="106"/>
      <c r="LDG18" s="106"/>
      <c r="LDH18" s="106"/>
      <c r="LDI18" s="106"/>
      <c r="LDJ18" s="106"/>
      <c r="LDK18" s="106"/>
      <c r="LDL18" s="106"/>
      <c r="LDM18" s="106"/>
      <c r="LDN18" s="106"/>
      <c r="LDO18" s="106"/>
      <c r="LDP18" s="106"/>
      <c r="LDQ18" s="106"/>
      <c r="LDR18" s="106"/>
      <c r="LDS18" s="106"/>
      <c r="LDT18" s="106"/>
      <c r="LDU18" s="106"/>
      <c r="LDV18" s="106"/>
      <c r="LDW18" s="106"/>
      <c r="LDX18" s="106"/>
      <c r="LDY18" s="106"/>
      <c r="LDZ18" s="106"/>
      <c r="LEA18" s="106"/>
      <c r="LEB18" s="106"/>
      <c r="LEC18" s="106"/>
      <c r="LED18" s="106"/>
      <c r="LEE18" s="106"/>
      <c r="LEF18" s="106"/>
      <c r="LEG18" s="106"/>
      <c r="LEH18" s="106"/>
      <c r="LEI18" s="106"/>
      <c r="LEJ18" s="106"/>
      <c r="LEK18" s="106"/>
      <c r="LEL18" s="106"/>
      <c r="LEM18" s="106"/>
      <c r="LEN18" s="106"/>
      <c r="LEO18" s="106"/>
      <c r="LEP18" s="106"/>
      <c r="LEQ18" s="106"/>
      <c r="LER18" s="106"/>
      <c r="LES18" s="106"/>
      <c r="LET18" s="106"/>
      <c r="LEU18" s="106"/>
      <c r="LEV18" s="106"/>
      <c r="LEW18" s="106"/>
      <c r="LEX18" s="106"/>
      <c r="LEY18" s="106"/>
      <c r="LEZ18" s="106"/>
      <c r="LFA18" s="106"/>
      <c r="LFB18" s="106"/>
      <c r="LFC18" s="106"/>
      <c r="LFD18" s="106"/>
      <c r="LFE18" s="106"/>
      <c r="LFF18" s="106"/>
      <c r="LFG18" s="106"/>
      <c r="LFH18" s="106"/>
      <c r="LFI18" s="106"/>
      <c r="LFJ18" s="106"/>
      <c r="LFK18" s="106"/>
      <c r="LFL18" s="106"/>
      <c r="LFM18" s="106"/>
      <c r="LFN18" s="106"/>
      <c r="LFO18" s="106"/>
      <c r="LFP18" s="106"/>
      <c r="LFQ18" s="106"/>
      <c r="LFR18" s="106"/>
      <c r="LFS18" s="106"/>
      <c r="LFT18" s="106"/>
      <c r="LFU18" s="106"/>
      <c r="LFV18" s="106"/>
      <c r="LFW18" s="106"/>
      <c r="LFX18" s="106"/>
      <c r="LFY18" s="106"/>
      <c r="LFZ18" s="106"/>
      <c r="LGA18" s="106"/>
      <c r="LGB18" s="106"/>
      <c r="LGC18" s="106"/>
      <c r="LGD18" s="106"/>
      <c r="LGE18" s="106"/>
      <c r="LGF18" s="106"/>
      <c r="LGG18" s="106"/>
      <c r="LGH18" s="106"/>
      <c r="LGI18" s="106"/>
      <c r="LGJ18" s="106"/>
      <c r="LGK18" s="106"/>
      <c r="LGL18" s="106"/>
      <c r="LGM18" s="106"/>
      <c r="LGN18" s="106"/>
      <c r="LGO18" s="106"/>
      <c r="LGP18" s="106"/>
      <c r="LGQ18" s="106"/>
      <c r="LGR18" s="106"/>
      <c r="LGS18" s="106"/>
      <c r="LGT18" s="106"/>
      <c r="LGU18" s="106"/>
      <c r="LGV18" s="106"/>
      <c r="LGW18" s="106"/>
      <c r="LGX18" s="106"/>
      <c r="LGY18" s="106"/>
      <c r="LGZ18" s="106"/>
      <c r="LHA18" s="106"/>
      <c r="LHB18" s="106"/>
      <c r="LHC18" s="106"/>
      <c r="LHD18" s="106"/>
      <c r="LHE18" s="106"/>
      <c r="LHF18" s="106"/>
      <c r="LHG18" s="106"/>
      <c r="LHH18" s="106"/>
      <c r="LHI18" s="106"/>
      <c r="LHJ18" s="106"/>
      <c r="LHK18" s="106"/>
      <c r="LHL18" s="106"/>
      <c r="LHM18" s="106"/>
      <c r="LHN18" s="106"/>
      <c r="LHO18" s="106"/>
      <c r="LHP18" s="106"/>
      <c r="LHQ18" s="106"/>
      <c r="LHR18" s="106"/>
      <c r="LHS18" s="106"/>
      <c r="LHT18" s="106"/>
      <c r="LHU18" s="106"/>
      <c r="LHV18" s="106"/>
      <c r="LHW18" s="106"/>
      <c r="LHX18" s="106"/>
      <c r="LHY18" s="106"/>
      <c r="LHZ18" s="106"/>
      <c r="LIA18" s="106"/>
      <c r="LIB18" s="106"/>
      <c r="LIC18" s="106"/>
      <c r="LID18" s="106"/>
      <c r="LIE18" s="106"/>
      <c r="LIF18" s="106"/>
      <c r="LIG18" s="106"/>
      <c r="LIH18" s="106"/>
      <c r="LII18" s="106"/>
      <c r="LIJ18" s="106"/>
      <c r="LIK18" s="106"/>
      <c r="LIL18" s="106"/>
      <c r="LIM18" s="106"/>
      <c r="LIN18" s="106"/>
      <c r="LIO18" s="106"/>
      <c r="LIP18" s="106"/>
      <c r="LIQ18" s="106"/>
      <c r="LIR18" s="106"/>
      <c r="LIS18" s="106"/>
      <c r="LIT18" s="106"/>
      <c r="LIU18" s="106"/>
      <c r="LIV18" s="106"/>
      <c r="LIW18" s="106"/>
      <c r="LIX18" s="106"/>
      <c r="LIY18" s="106"/>
      <c r="LIZ18" s="106"/>
      <c r="LJA18" s="106"/>
      <c r="LJB18" s="106"/>
      <c r="LJC18" s="106"/>
      <c r="LJD18" s="106"/>
      <c r="LJE18" s="106"/>
      <c r="LJF18" s="106"/>
      <c r="LJG18" s="106"/>
      <c r="LJH18" s="106"/>
      <c r="LJI18" s="106"/>
      <c r="LJJ18" s="106"/>
      <c r="LJK18" s="106"/>
      <c r="LJL18" s="106"/>
      <c r="LJM18" s="106"/>
      <c r="LJN18" s="106"/>
      <c r="LJO18" s="106"/>
      <c r="LJP18" s="106"/>
      <c r="LJQ18" s="106"/>
      <c r="LJR18" s="106"/>
      <c r="LJS18" s="106"/>
      <c r="LJT18" s="106"/>
      <c r="LJU18" s="106"/>
      <c r="LJV18" s="106"/>
      <c r="LJW18" s="106"/>
      <c r="LJX18" s="106"/>
      <c r="LJY18" s="106"/>
      <c r="LJZ18" s="106"/>
      <c r="LKA18" s="106"/>
      <c r="LKB18" s="106"/>
      <c r="LKC18" s="106"/>
      <c r="LKD18" s="106"/>
      <c r="LKE18" s="106"/>
      <c r="LKF18" s="106"/>
      <c r="LKG18" s="106"/>
      <c r="LKH18" s="106"/>
      <c r="LKI18" s="106"/>
      <c r="LKJ18" s="106"/>
      <c r="LKK18" s="106"/>
      <c r="LKL18" s="106"/>
      <c r="LKM18" s="106"/>
      <c r="LKN18" s="106"/>
      <c r="LKO18" s="106"/>
      <c r="LKP18" s="106"/>
      <c r="LKQ18" s="106"/>
      <c r="LKR18" s="106"/>
      <c r="LKS18" s="106"/>
      <c r="LKT18" s="106"/>
      <c r="LKU18" s="106"/>
      <c r="LKV18" s="106"/>
      <c r="LKW18" s="106"/>
      <c r="LKX18" s="106"/>
      <c r="LKY18" s="106"/>
      <c r="LKZ18" s="106"/>
      <c r="LLA18" s="106"/>
      <c r="LLB18" s="106"/>
      <c r="LLC18" s="106"/>
      <c r="LLD18" s="106"/>
      <c r="LLE18" s="106"/>
      <c r="LLF18" s="106"/>
      <c r="LLG18" s="106"/>
      <c r="LLH18" s="106"/>
      <c r="LLI18" s="106"/>
      <c r="LLJ18" s="106"/>
      <c r="LLK18" s="106"/>
      <c r="LLL18" s="106"/>
      <c r="LLM18" s="106"/>
      <c r="LLN18" s="106"/>
      <c r="LLO18" s="106"/>
      <c r="LLP18" s="106"/>
      <c r="LLQ18" s="106"/>
      <c r="LLR18" s="106"/>
      <c r="LLS18" s="106"/>
      <c r="LLT18" s="106"/>
      <c r="LLU18" s="106"/>
      <c r="LLV18" s="106"/>
      <c r="LLW18" s="106"/>
      <c r="LLX18" s="106"/>
      <c r="LLY18" s="106"/>
      <c r="LLZ18" s="106"/>
      <c r="LMA18" s="106"/>
      <c r="LMB18" s="106"/>
      <c r="LMC18" s="106"/>
      <c r="LMD18" s="106"/>
      <c r="LME18" s="106"/>
      <c r="LMF18" s="106"/>
      <c r="LMG18" s="106"/>
      <c r="LMH18" s="106"/>
      <c r="LMI18" s="106"/>
      <c r="LMJ18" s="106"/>
      <c r="LMK18" s="106"/>
      <c r="LML18" s="106"/>
      <c r="LMM18" s="106"/>
      <c r="LMN18" s="106"/>
      <c r="LMO18" s="106"/>
      <c r="LMP18" s="106"/>
      <c r="LMQ18" s="106"/>
      <c r="LMR18" s="106"/>
      <c r="LMS18" s="106"/>
      <c r="LMT18" s="106"/>
      <c r="LMU18" s="106"/>
      <c r="LMV18" s="106"/>
      <c r="LMW18" s="106"/>
      <c r="LMX18" s="106"/>
      <c r="LMY18" s="106"/>
      <c r="LMZ18" s="106"/>
      <c r="LNA18" s="106"/>
      <c r="LNB18" s="106"/>
      <c r="LNC18" s="106"/>
      <c r="LND18" s="106"/>
      <c r="LNE18" s="106"/>
      <c r="LNF18" s="106"/>
      <c r="LNG18" s="106"/>
      <c r="LNH18" s="106"/>
      <c r="LNI18" s="106"/>
      <c r="LNJ18" s="106"/>
      <c r="LNK18" s="106"/>
      <c r="LNL18" s="106"/>
      <c r="LNM18" s="106"/>
      <c r="LNN18" s="106"/>
      <c r="LNO18" s="106"/>
      <c r="LNP18" s="106"/>
      <c r="LNQ18" s="106"/>
      <c r="LNR18" s="106"/>
      <c r="LNS18" s="106"/>
      <c r="LNT18" s="106"/>
      <c r="LNU18" s="106"/>
      <c r="LNV18" s="106"/>
      <c r="LNW18" s="106"/>
      <c r="LNX18" s="106"/>
      <c r="LNY18" s="106"/>
      <c r="LNZ18" s="106"/>
      <c r="LOA18" s="106"/>
      <c r="LOB18" s="106"/>
      <c r="LOC18" s="106"/>
      <c r="LOD18" s="106"/>
      <c r="LOE18" s="106"/>
      <c r="LOF18" s="106"/>
      <c r="LOG18" s="106"/>
      <c r="LOH18" s="106"/>
      <c r="LOI18" s="106"/>
      <c r="LOJ18" s="106"/>
      <c r="LOK18" s="106"/>
      <c r="LOL18" s="106"/>
      <c r="LOM18" s="106"/>
      <c r="LON18" s="106"/>
      <c r="LOO18" s="106"/>
      <c r="LOP18" s="106"/>
      <c r="LOQ18" s="106"/>
      <c r="LOR18" s="106"/>
      <c r="LOS18" s="106"/>
      <c r="LOT18" s="106"/>
      <c r="LOU18" s="106"/>
      <c r="LOV18" s="106"/>
      <c r="LOW18" s="106"/>
      <c r="LOX18" s="106"/>
      <c r="LOY18" s="106"/>
      <c r="LOZ18" s="106"/>
      <c r="LPA18" s="106"/>
      <c r="LPB18" s="106"/>
      <c r="LPC18" s="106"/>
      <c r="LPD18" s="106"/>
      <c r="LPE18" s="106"/>
      <c r="LPF18" s="106"/>
      <c r="LPG18" s="106"/>
      <c r="LPH18" s="106"/>
      <c r="LPI18" s="106"/>
      <c r="LPJ18" s="106"/>
      <c r="LPK18" s="106"/>
      <c r="LPL18" s="106"/>
      <c r="LPM18" s="106"/>
      <c r="LPN18" s="106"/>
      <c r="LPO18" s="106"/>
      <c r="LPP18" s="106"/>
      <c r="LPQ18" s="106"/>
      <c r="LPR18" s="106"/>
      <c r="LPS18" s="106"/>
      <c r="LPT18" s="106"/>
      <c r="LPU18" s="106"/>
      <c r="LPV18" s="106"/>
      <c r="LPW18" s="106"/>
      <c r="LPX18" s="106"/>
      <c r="LPY18" s="106"/>
      <c r="LPZ18" s="106"/>
      <c r="LQA18" s="106"/>
      <c r="LQB18" s="106"/>
      <c r="LQC18" s="106"/>
      <c r="LQD18" s="106"/>
      <c r="LQE18" s="106"/>
      <c r="LQF18" s="106"/>
      <c r="LQG18" s="106"/>
      <c r="LQH18" s="106"/>
      <c r="LQI18" s="106"/>
      <c r="LQJ18" s="106"/>
      <c r="LQK18" s="106"/>
      <c r="LQL18" s="106"/>
      <c r="LQM18" s="106"/>
      <c r="LQN18" s="106"/>
      <c r="LQO18" s="106"/>
      <c r="LQP18" s="106"/>
      <c r="LQQ18" s="106"/>
      <c r="LQR18" s="106"/>
      <c r="LQS18" s="106"/>
      <c r="LQT18" s="106"/>
      <c r="LQU18" s="106"/>
      <c r="LQV18" s="106"/>
      <c r="LQW18" s="106"/>
      <c r="LQX18" s="106"/>
      <c r="LQY18" s="106"/>
      <c r="LQZ18" s="106"/>
      <c r="LRA18" s="106"/>
      <c r="LRB18" s="106"/>
      <c r="LRC18" s="106"/>
      <c r="LRD18" s="106"/>
      <c r="LRE18" s="106"/>
      <c r="LRF18" s="106"/>
      <c r="LRG18" s="106"/>
      <c r="LRH18" s="106"/>
      <c r="LRI18" s="106"/>
      <c r="LRJ18" s="106"/>
      <c r="LRK18" s="106"/>
      <c r="LRL18" s="106"/>
      <c r="LRM18" s="106"/>
      <c r="LRN18" s="106"/>
      <c r="LRO18" s="106"/>
      <c r="LRP18" s="106"/>
      <c r="LRQ18" s="106"/>
      <c r="LRR18" s="106"/>
      <c r="LRS18" s="106"/>
      <c r="LRT18" s="106"/>
      <c r="LRU18" s="106"/>
      <c r="LRV18" s="106"/>
      <c r="LRW18" s="106"/>
      <c r="LRX18" s="106"/>
      <c r="LRY18" s="106"/>
      <c r="LRZ18" s="106"/>
      <c r="LSA18" s="106"/>
      <c r="LSB18" s="106"/>
      <c r="LSC18" s="106"/>
      <c r="LSD18" s="106"/>
      <c r="LSE18" s="106"/>
      <c r="LSF18" s="106"/>
      <c r="LSG18" s="106"/>
      <c r="LSH18" s="106"/>
      <c r="LSI18" s="106"/>
      <c r="LSJ18" s="106"/>
      <c r="LSK18" s="106"/>
      <c r="LSL18" s="106"/>
      <c r="LSM18" s="106"/>
      <c r="LSN18" s="106"/>
      <c r="LSO18" s="106"/>
      <c r="LSP18" s="106"/>
      <c r="LSQ18" s="106"/>
      <c r="LSR18" s="106"/>
      <c r="LSS18" s="106"/>
      <c r="LST18" s="106"/>
      <c r="LSU18" s="106"/>
      <c r="LSV18" s="106"/>
      <c r="LSW18" s="106"/>
      <c r="LSX18" s="106"/>
      <c r="LSY18" s="106"/>
      <c r="LSZ18" s="106"/>
      <c r="LTA18" s="106"/>
      <c r="LTB18" s="106"/>
      <c r="LTC18" s="106"/>
      <c r="LTD18" s="106"/>
      <c r="LTE18" s="106"/>
      <c r="LTF18" s="106"/>
      <c r="LTG18" s="106"/>
      <c r="LTH18" s="106"/>
      <c r="LTI18" s="106"/>
      <c r="LTJ18" s="106"/>
      <c r="LTK18" s="106"/>
      <c r="LTL18" s="106"/>
      <c r="LTM18" s="106"/>
      <c r="LTN18" s="106"/>
      <c r="LTO18" s="106"/>
      <c r="LTP18" s="106"/>
      <c r="LTQ18" s="106"/>
      <c r="LTR18" s="106"/>
      <c r="LTS18" s="106"/>
      <c r="LTT18" s="106"/>
      <c r="LTU18" s="106"/>
      <c r="LTV18" s="106"/>
      <c r="LTW18" s="106"/>
      <c r="LTX18" s="106"/>
      <c r="LTY18" s="106"/>
      <c r="LTZ18" s="106"/>
      <c r="LUA18" s="106"/>
      <c r="LUB18" s="106"/>
      <c r="LUC18" s="106"/>
      <c r="LUD18" s="106"/>
      <c r="LUE18" s="106"/>
      <c r="LUF18" s="106"/>
      <c r="LUG18" s="106"/>
      <c r="LUH18" s="106"/>
      <c r="LUI18" s="106"/>
      <c r="LUJ18" s="106"/>
      <c r="LUK18" s="106"/>
      <c r="LUL18" s="106"/>
      <c r="LUM18" s="106"/>
      <c r="LUN18" s="106"/>
      <c r="LUO18" s="106"/>
      <c r="LUP18" s="106"/>
      <c r="LUQ18" s="106"/>
      <c r="LUR18" s="106"/>
      <c r="LUS18" s="106"/>
      <c r="LUT18" s="106"/>
      <c r="LUU18" s="106"/>
      <c r="LUV18" s="106"/>
      <c r="LUW18" s="106"/>
      <c r="LUX18" s="106"/>
      <c r="LUY18" s="106"/>
      <c r="LUZ18" s="106"/>
      <c r="LVA18" s="106"/>
      <c r="LVB18" s="106"/>
      <c r="LVC18" s="106"/>
      <c r="LVD18" s="106"/>
      <c r="LVE18" s="106"/>
      <c r="LVF18" s="106"/>
      <c r="LVG18" s="106"/>
      <c r="LVH18" s="106"/>
      <c r="LVI18" s="106"/>
      <c r="LVJ18" s="106"/>
      <c r="LVK18" s="106"/>
      <c r="LVL18" s="106"/>
      <c r="LVM18" s="106"/>
      <c r="LVN18" s="106"/>
      <c r="LVO18" s="106"/>
      <c r="LVP18" s="106"/>
      <c r="LVQ18" s="106"/>
      <c r="LVR18" s="106"/>
      <c r="LVS18" s="106"/>
      <c r="LVT18" s="106"/>
      <c r="LVU18" s="106"/>
      <c r="LVV18" s="106"/>
      <c r="LVW18" s="106"/>
      <c r="LVX18" s="106"/>
      <c r="LVY18" s="106"/>
      <c r="LVZ18" s="106"/>
      <c r="LWA18" s="106"/>
      <c r="LWB18" s="106"/>
      <c r="LWC18" s="106"/>
      <c r="LWD18" s="106"/>
      <c r="LWE18" s="106"/>
      <c r="LWF18" s="106"/>
      <c r="LWG18" s="106"/>
      <c r="LWH18" s="106"/>
      <c r="LWI18" s="106"/>
      <c r="LWJ18" s="106"/>
      <c r="LWK18" s="106"/>
      <c r="LWL18" s="106"/>
      <c r="LWM18" s="106"/>
      <c r="LWN18" s="106"/>
      <c r="LWO18" s="106"/>
      <c r="LWP18" s="106"/>
      <c r="LWQ18" s="106"/>
      <c r="LWR18" s="106"/>
      <c r="LWS18" s="106"/>
      <c r="LWT18" s="106"/>
      <c r="LWU18" s="106"/>
      <c r="LWV18" s="106"/>
      <c r="LWW18" s="106"/>
      <c r="LWX18" s="106"/>
      <c r="LWY18" s="106"/>
      <c r="LWZ18" s="106"/>
      <c r="LXA18" s="106"/>
      <c r="LXB18" s="106"/>
      <c r="LXC18" s="106"/>
      <c r="LXD18" s="106"/>
      <c r="LXE18" s="106"/>
      <c r="LXF18" s="106"/>
      <c r="LXG18" s="106"/>
      <c r="LXH18" s="106"/>
      <c r="LXI18" s="106"/>
      <c r="LXJ18" s="106"/>
      <c r="LXK18" s="106"/>
      <c r="LXL18" s="106"/>
      <c r="LXM18" s="106"/>
      <c r="LXN18" s="106"/>
      <c r="LXO18" s="106"/>
      <c r="LXP18" s="106"/>
      <c r="LXQ18" s="106"/>
      <c r="LXR18" s="106"/>
      <c r="LXS18" s="106"/>
      <c r="LXT18" s="106"/>
      <c r="LXU18" s="106"/>
      <c r="LXV18" s="106"/>
      <c r="LXW18" s="106"/>
      <c r="LXX18" s="106"/>
      <c r="LXY18" s="106"/>
      <c r="LXZ18" s="106"/>
      <c r="LYA18" s="106"/>
      <c r="LYB18" s="106"/>
      <c r="LYC18" s="106"/>
      <c r="LYD18" s="106"/>
      <c r="LYE18" s="106"/>
      <c r="LYF18" s="106"/>
      <c r="LYG18" s="106"/>
      <c r="LYH18" s="106"/>
      <c r="LYI18" s="106"/>
      <c r="LYJ18" s="106"/>
      <c r="LYK18" s="106"/>
      <c r="LYL18" s="106"/>
      <c r="LYM18" s="106"/>
      <c r="LYN18" s="106"/>
      <c r="LYO18" s="106"/>
      <c r="LYP18" s="106"/>
      <c r="LYQ18" s="106"/>
      <c r="LYR18" s="106"/>
      <c r="LYS18" s="106"/>
      <c r="LYT18" s="106"/>
      <c r="LYU18" s="106"/>
      <c r="LYV18" s="106"/>
      <c r="LYW18" s="106"/>
      <c r="LYX18" s="106"/>
      <c r="LYY18" s="106"/>
      <c r="LYZ18" s="106"/>
      <c r="LZA18" s="106"/>
      <c r="LZB18" s="106"/>
      <c r="LZC18" s="106"/>
      <c r="LZD18" s="106"/>
      <c r="LZE18" s="106"/>
      <c r="LZF18" s="106"/>
      <c r="LZG18" s="106"/>
      <c r="LZH18" s="106"/>
      <c r="LZI18" s="106"/>
      <c r="LZJ18" s="106"/>
      <c r="LZK18" s="106"/>
      <c r="LZL18" s="106"/>
      <c r="LZM18" s="106"/>
      <c r="LZN18" s="106"/>
      <c r="LZO18" s="106"/>
      <c r="LZP18" s="106"/>
      <c r="LZQ18" s="106"/>
      <c r="LZR18" s="106"/>
      <c r="LZS18" s="106"/>
      <c r="LZT18" s="106"/>
      <c r="LZU18" s="106"/>
      <c r="LZV18" s="106"/>
      <c r="LZW18" s="106"/>
      <c r="LZX18" s="106"/>
      <c r="LZY18" s="106"/>
      <c r="LZZ18" s="106"/>
      <c r="MAA18" s="106"/>
      <c r="MAB18" s="106"/>
      <c r="MAC18" s="106"/>
      <c r="MAD18" s="106"/>
      <c r="MAE18" s="106"/>
      <c r="MAF18" s="106"/>
      <c r="MAG18" s="106"/>
      <c r="MAH18" s="106"/>
      <c r="MAI18" s="106"/>
      <c r="MAJ18" s="106"/>
      <c r="MAK18" s="106"/>
      <c r="MAL18" s="106"/>
      <c r="MAM18" s="106"/>
      <c r="MAN18" s="106"/>
      <c r="MAO18" s="106"/>
      <c r="MAP18" s="106"/>
      <c r="MAQ18" s="106"/>
      <c r="MAR18" s="106"/>
      <c r="MAS18" s="106"/>
      <c r="MAT18" s="106"/>
      <c r="MAU18" s="106"/>
      <c r="MAV18" s="106"/>
      <c r="MAW18" s="106"/>
      <c r="MAX18" s="106"/>
      <c r="MAY18" s="106"/>
      <c r="MAZ18" s="106"/>
      <c r="MBA18" s="106"/>
      <c r="MBB18" s="106"/>
      <c r="MBC18" s="106"/>
      <c r="MBD18" s="106"/>
      <c r="MBE18" s="106"/>
      <c r="MBF18" s="106"/>
      <c r="MBG18" s="106"/>
      <c r="MBH18" s="106"/>
      <c r="MBI18" s="106"/>
      <c r="MBJ18" s="106"/>
      <c r="MBK18" s="106"/>
      <c r="MBL18" s="106"/>
      <c r="MBM18" s="106"/>
      <c r="MBN18" s="106"/>
      <c r="MBO18" s="106"/>
      <c r="MBP18" s="106"/>
      <c r="MBQ18" s="106"/>
      <c r="MBR18" s="106"/>
      <c r="MBS18" s="106"/>
      <c r="MBT18" s="106"/>
      <c r="MBU18" s="106"/>
      <c r="MBV18" s="106"/>
      <c r="MBW18" s="106"/>
      <c r="MBX18" s="106"/>
      <c r="MBY18" s="106"/>
      <c r="MBZ18" s="106"/>
      <c r="MCA18" s="106"/>
      <c r="MCB18" s="106"/>
      <c r="MCC18" s="106"/>
      <c r="MCD18" s="106"/>
      <c r="MCE18" s="106"/>
      <c r="MCF18" s="106"/>
      <c r="MCG18" s="106"/>
      <c r="MCH18" s="106"/>
      <c r="MCI18" s="106"/>
      <c r="MCJ18" s="106"/>
      <c r="MCK18" s="106"/>
      <c r="MCL18" s="106"/>
      <c r="MCM18" s="106"/>
      <c r="MCN18" s="106"/>
      <c r="MCO18" s="106"/>
      <c r="MCP18" s="106"/>
      <c r="MCQ18" s="106"/>
      <c r="MCR18" s="106"/>
      <c r="MCS18" s="106"/>
      <c r="MCT18" s="106"/>
      <c r="MCU18" s="106"/>
      <c r="MCV18" s="106"/>
      <c r="MCW18" s="106"/>
      <c r="MCX18" s="106"/>
      <c r="MCY18" s="106"/>
      <c r="MCZ18" s="106"/>
      <c r="MDA18" s="106"/>
      <c r="MDB18" s="106"/>
      <c r="MDC18" s="106"/>
      <c r="MDD18" s="106"/>
      <c r="MDE18" s="106"/>
      <c r="MDF18" s="106"/>
      <c r="MDG18" s="106"/>
      <c r="MDH18" s="106"/>
      <c r="MDI18" s="106"/>
      <c r="MDJ18" s="106"/>
      <c r="MDK18" s="106"/>
      <c r="MDL18" s="106"/>
      <c r="MDM18" s="106"/>
      <c r="MDN18" s="106"/>
      <c r="MDO18" s="106"/>
      <c r="MDP18" s="106"/>
      <c r="MDQ18" s="106"/>
      <c r="MDR18" s="106"/>
      <c r="MDS18" s="106"/>
      <c r="MDT18" s="106"/>
      <c r="MDU18" s="106"/>
      <c r="MDV18" s="106"/>
      <c r="MDW18" s="106"/>
      <c r="MDX18" s="106"/>
      <c r="MDY18" s="106"/>
      <c r="MDZ18" s="106"/>
      <c r="MEA18" s="106"/>
      <c r="MEB18" s="106"/>
      <c r="MEC18" s="106"/>
      <c r="MED18" s="106"/>
      <c r="MEE18" s="106"/>
      <c r="MEF18" s="106"/>
      <c r="MEG18" s="106"/>
      <c r="MEH18" s="106"/>
      <c r="MEI18" s="106"/>
      <c r="MEJ18" s="106"/>
      <c r="MEK18" s="106"/>
      <c r="MEL18" s="106"/>
      <c r="MEM18" s="106"/>
      <c r="MEN18" s="106"/>
      <c r="MEO18" s="106"/>
      <c r="MEP18" s="106"/>
      <c r="MEQ18" s="106"/>
      <c r="MER18" s="106"/>
      <c r="MES18" s="106"/>
      <c r="MET18" s="106"/>
      <c r="MEU18" s="106"/>
      <c r="MEV18" s="106"/>
      <c r="MEW18" s="106"/>
      <c r="MEX18" s="106"/>
      <c r="MEY18" s="106"/>
      <c r="MEZ18" s="106"/>
      <c r="MFA18" s="106"/>
      <c r="MFB18" s="106"/>
      <c r="MFC18" s="106"/>
      <c r="MFD18" s="106"/>
      <c r="MFE18" s="106"/>
      <c r="MFF18" s="106"/>
      <c r="MFG18" s="106"/>
      <c r="MFH18" s="106"/>
      <c r="MFI18" s="106"/>
      <c r="MFJ18" s="106"/>
      <c r="MFK18" s="106"/>
      <c r="MFL18" s="106"/>
      <c r="MFM18" s="106"/>
      <c r="MFN18" s="106"/>
      <c r="MFO18" s="106"/>
      <c r="MFP18" s="106"/>
      <c r="MFQ18" s="106"/>
      <c r="MFR18" s="106"/>
      <c r="MFS18" s="106"/>
      <c r="MFT18" s="106"/>
      <c r="MFU18" s="106"/>
      <c r="MFV18" s="106"/>
      <c r="MFW18" s="106"/>
      <c r="MFX18" s="106"/>
      <c r="MFY18" s="106"/>
      <c r="MFZ18" s="106"/>
      <c r="MGA18" s="106"/>
      <c r="MGB18" s="106"/>
      <c r="MGC18" s="106"/>
      <c r="MGD18" s="106"/>
      <c r="MGE18" s="106"/>
      <c r="MGF18" s="106"/>
      <c r="MGG18" s="106"/>
      <c r="MGH18" s="106"/>
      <c r="MGI18" s="106"/>
      <c r="MGJ18" s="106"/>
      <c r="MGK18" s="106"/>
      <c r="MGL18" s="106"/>
      <c r="MGM18" s="106"/>
      <c r="MGN18" s="106"/>
      <c r="MGO18" s="106"/>
      <c r="MGP18" s="106"/>
      <c r="MGQ18" s="106"/>
      <c r="MGR18" s="106"/>
      <c r="MGS18" s="106"/>
      <c r="MGT18" s="106"/>
      <c r="MGU18" s="106"/>
      <c r="MGV18" s="106"/>
      <c r="MGW18" s="106"/>
      <c r="MGX18" s="106"/>
      <c r="MGY18" s="106"/>
      <c r="MGZ18" s="106"/>
      <c r="MHA18" s="106"/>
      <c r="MHB18" s="106"/>
      <c r="MHC18" s="106"/>
      <c r="MHD18" s="106"/>
      <c r="MHE18" s="106"/>
      <c r="MHF18" s="106"/>
      <c r="MHG18" s="106"/>
      <c r="MHH18" s="106"/>
      <c r="MHI18" s="106"/>
      <c r="MHJ18" s="106"/>
      <c r="MHK18" s="106"/>
      <c r="MHL18" s="106"/>
      <c r="MHM18" s="106"/>
      <c r="MHN18" s="106"/>
      <c r="MHO18" s="106"/>
      <c r="MHP18" s="106"/>
      <c r="MHQ18" s="106"/>
      <c r="MHR18" s="106"/>
      <c r="MHS18" s="106"/>
      <c r="MHT18" s="106"/>
      <c r="MHU18" s="106"/>
      <c r="MHV18" s="106"/>
      <c r="MHW18" s="106"/>
      <c r="MHX18" s="106"/>
      <c r="MHY18" s="106"/>
      <c r="MHZ18" s="106"/>
      <c r="MIA18" s="106"/>
      <c r="MIB18" s="106"/>
      <c r="MIC18" s="106"/>
      <c r="MID18" s="106"/>
      <c r="MIE18" s="106"/>
      <c r="MIF18" s="106"/>
      <c r="MIG18" s="106"/>
      <c r="MIH18" s="106"/>
      <c r="MII18" s="106"/>
      <c r="MIJ18" s="106"/>
      <c r="MIK18" s="106"/>
      <c r="MIL18" s="106"/>
      <c r="MIM18" s="106"/>
      <c r="MIN18" s="106"/>
      <c r="MIO18" s="106"/>
      <c r="MIP18" s="106"/>
      <c r="MIQ18" s="106"/>
      <c r="MIR18" s="106"/>
      <c r="MIS18" s="106"/>
      <c r="MIT18" s="106"/>
      <c r="MIU18" s="106"/>
      <c r="MIV18" s="106"/>
      <c r="MIW18" s="106"/>
      <c r="MIX18" s="106"/>
      <c r="MIY18" s="106"/>
      <c r="MIZ18" s="106"/>
      <c r="MJA18" s="106"/>
      <c r="MJB18" s="106"/>
      <c r="MJC18" s="106"/>
      <c r="MJD18" s="106"/>
      <c r="MJE18" s="106"/>
      <c r="MJF18" s="106"/>
      <c r="MJG18" s="106"/>
      <c r="MJH18" s="106"/>
      <c r="MJI18" s="106"/>
      <c r="MJJ18" s="106"/>
      <c r="MJK18" s="106"/>
      <c r="MJL18" s="106"/>
      <c r="MJM18" s="106"/>
      <c r="MJN18" s="106"/>
      <c r="MJO18" s="106"/>
      <c r="MJP18" s="106"/>
      <c r="MJQ18" s="106"/>
      <c r="MJR18" s="106"/>
      <c r="MJS18" s="106"/>
      <c r="MJT18" s="106"/>
      <c r="MJU18" s="106"/>
      <c r="MJV18" s="106"/>
      <c r="MJW18" s="106"/>
      <c r="MJX18" s="106"/>
      <c r="MJY18" s="106"/>
      <c r="MJZ18" s="106"/>
      <c r="MKA18" s="106"/>
      <c r="MKB18" s="106"/>
      <c r="MKC18" s="106"/>
      <c r="MKD18" s="106"/>
      <c r="MKE18" s="106"/>
      <c r="MKF18" s="106"/>
      <c r="MKG18" s="106"/>
      <c r="MKH18" s="106"/>
      <c r="MKI18" s="106"/>
      <c r="MKJ18" s="106"/>
      <c r="MKK18" s="106"/>
      <c r="MKL18" s="106"/>
      <c r="MKM18" s="106"/>
      <c r="MKN18" s="106"/>
      <c r="MKO18" s="106"/>
      <c r="MKP18" s="106"/>
      <c r="MKQ18" s="106"/>
      <c r="MKR18" s="106"/>
      <c r="MKS18" s="106"/>
      <c r="MKT18" s="106"/>
      <c r="MKU18" s="106"/>
      <c r="MKV18" s="106"/>
      <c r="MKW18" s="106"/>
      <c r="MKX18" s="106"/>
      <c r="MKY18" s="106"/>
      <c r="MKZ18" s="106"/>
      <c r="MLA18" s="106"/>
      <c r="MLB18" s="106"/>
      <c r="MLC18" s="106"/>
      <c r="MLD18" s="106"/>
      <c r="MLE18" s="106"/>
      <c r="MLF18" s="106"/>
      <c r="MLG18" s="106"/>
      <c r="MLH18" s="106"/>
      <c r="MLI18" s="106"/>
      <c r="MLJ18" s="106"/>
      <c r="MLK18" s="106"/>
      <c r="MLL18" s="106"/>
      <c r="MLM18" s="106"/>
      <c r="MLN18" s="106"/>
      <c r="MLO18" s="106"/>
      <c r="MLP18" s="106"/>
      <c r="MLQ18" s="106"/>
      <c r="MLR18" s="106"/>
      <c r="MLS18" s="106"/>
      <c r="MLT18" s="106"/>
      <c r="MLU18" s="106"/>
      <c r="MLV18" s="106"/>
      <c r="MLW18" s="106"/>
      <c r="MLX18" s="106"/>
      <c r="MLY18" s="106"/>
      <c r="MLZ18" s="106"/>
      <c r="MMA18" s="106"/>
      <c r="MMB18" s="106"/>
      <c r="MMC18" s="106"/>
      <c r="MMD18" s="106"/>
      <c r="MME18" s="106"/>
      <c r="MMF18" s="106"/>
      <c r="MMG18" s="106"/>
      <c r="MMH18" s="106"/>
      <c r="MMI18" s="106"/>
      <c r="MMJ18" s="106"/>
      <c r="MMK18" s="106"/>
      <c r="MML18" s="106"/>
      <c r="MMM18" s="106"/>
      <c r="MMN18" s="106"/>
      <c r="MMO18" s="106"/>
      <c r="MMP18" s="106"/>
      <c r="MMQ18" s="106"/>
      <c r="MMR18" s="106"/>
      <c r="MMS18" s="106"/>
      <c r="MMT18" s="106"/>
      <c r="MMU18" s="106"/>
      <c r="MMV18" s="106"/>
      <c r="MMW18" s="106"/>
      <c r="MMX18" s="106"/>
      <c r="MMY18" s="106"/>
      <c r="MMZ18" s="106"/>
      <c r="MNA18" s="106"/>
      <c r="MNB18" s="106"/>
      <c r="MNC18" s="106"/>
      <c r="MND18" s="106"/>
      <c r="MNE18" s="106"/>
      <c r="MNF18" s="106"/>
      <c r="MNG18" s="106"/>
      <c r="MNH18" s="106"/>
      <c r="MNI18" s="106"/>
      <c r="MNJ18" s="106"/>
      <c r="MNK18" s="106"/>
      <c r="MNL18" s="106"/>
      <c r="MNM18" s="106"/>
      <c r="MNN18" s="106"/>
      <c r="MNO18" s="106"/>
      <c r="MNP18" s="106"/>
      <c r="MNQ18" s="106"/>
      <c r="MNR18" s="106"/>
      <c r="MNS18" s="106"/>
      <c r="MNT18" s="106"/>
      <c r="MNU18" s="106"/>
      <c r="MNV18" s="106"/>
      <c r="MNW18" s="106"/>
      <c r="MNX18" s="106"/>
      <c r="MNY18" s="106"/>
      <c r="MNZ18" s="106"/>
      <c r="MOA18" s="106"/>
      <c r="MOB18" s="106"/>
      <c r="MOC18" s="106"/>
      <c r="MOD18" s="106"/>
      <c r="MOE18" s="106"/>
      <c r="MOF18" s="106"/>
      <c r="MOG18" s="106"/>
      <c r="MOH18" s="106"/>
      <c r="MOI18" s="106"/>
      <c r="MOJ18" s="106"/>
      <c r="MOK18" s="106"/>
      <c r="MOL18" s="106"/>
      <c r="MOM18" s="106"/>
      <c r="MON18" s="106"/>
      <c r="MOO18" s="106"/>
      <c r="MOP18" s="106"/>
      <c r="MOQ18" s="106"/>
      <c r="MOR18" s="106"/>
      <c r="MOS18" s="106"/>
      <c r="MOT18" s="106"/>
      <c r="MOU18" s="106"/>
      <c r="MOV18" s="106"/>
      <c r="MOW18" s="106"/>
      <c r="MOX18" s="106"/>
      <c r="MOY18" s="106"/>
      <c r="MOZ18" s="106"/>
      <c r="MPA18" s="106"/>
      <c r="MPB18" s="106"/>
      <c r="MPC18" s="106"/>
      <c r="MPD18" s="106"/>
      <c r="MPE18" s="106"/>
      <c r="MPF18" s="106"/>
      <c r="MPG18" s="106"/>
      <c r="MPH18" s="106"/>
      <c r="MPI18" s="106"/>
      <c r="MPJ18" s="106"/>
      <c r="MPK18" s="106"/>
      <c r="MPL18" s="106"/>
      <c r="MPM18" s="106"/>
      <c r="MPN18" s="106"/>
      <c r="MPO18" s="106"/>
      <c r="MPP18" s="106"/>
      <c r="MPQ18" s="106"/>
      <c r="MPR18" s="106"/>
      <c r="MPS18" s="106"/>
      <c r="MPT18" s="106"/>
      <c r="MPU18" s="106"/>
      <c r="MPV18" s="106"/>
      <c r="MPW18" s="106"/>
      <c r="MPX18" s="106"/>
      <c r="MPY18" s="106"/>
      <c r="MPZ18" s="106"/>
      <c r="MQA18" s="106"/>
      <c r="MQB18" s="106"/>
      <c r="MQC18" s="106"/>
      <c r="MQD18" s="106"/>
      <c r="MQE18" s="106"/>
      <c r="MQF18" s="106"/>
      <c r="MQG18" s="106"/>
      <c r="MQH18" s="106"/>
      <c r="MQI18" s="106"/>
      <c r="MQJ18" s="106"/>
      <c r="MQK18" s="106"/>
      <c r="MQL18" s="106"/>
      <c r="MQM18" s="106"/>
      <c r="MQN18" s="106"/>
      <c r="MQO18" s="106"/>
      <c r="MQP18" s="106"/>
      <c r="MQQ18" s="106"/>
      <c r="MQR18" s="106"/>
      <c r="MQS18" s="106"/>
      <c r="MQT18" s="106"/>
      <c r="MQU18" s="106"/>
      <c r="MQV18" s="106"/>
      <c r="MQW18" s="106"/>
      <c r="MQX18" s="106"/>
      <c r="MQY18" s="106"/>
      <c r="MQZ18" s="106"/>
      <c r="MRA18" s="106"/>
      <c r="MRB18" s="106"/>
      <c r="MRC18" s="106"/>
      <c r="MRD18" s="106"/>
      <c r="MRE18" s="106"/>
      <c r="MRF18" s="106"/>
      <c r="MRG18" s="106"/>
      <c r="MRH18" s="106"/>
      <c r="MRI18" s="106"/>
      <c r="MRJ18" s="106"/>
      <c r="MRK18" s="106"/>
      <c r="MRL18" s="106"/>
      <c r="MRM18" s="106"/>
      <c r="MRN18" s="106"/>
      <c r="MRO18" s="106"/>
      <c r="MRP18" s="106"/>
      <c r="MRQ18" s="106"/>
      <c r="MRR18" s="106"/>
      <c r="MRS18" s="106"/>
      <c r="MRT18" s="106"/>
      <c r="MRU18" s="106"/>
      <c r="MRV18" s="106"/>
      <c r="MRW18" s="106"/>
      <c r="MRX18" s="106"/>
      <c r="MRY18" s="106"/>
      <c r="MRZ18" s="106"/>
      <c r="MSA18" s="106"/>
      <c r="MSB18" s="106"/>
      <c r="MSC18" s="106"/>
      <c r="MSD18" s="106"/>
      <c r="MSE18" s="106"/>
      <c r="MSF18" s="106"/>
      <c r="MSG18" s="106"/>
      <c r="MSH18" s="106"/>
      <c r="MSI18" s="106"/>
      <c r="MSJ18" s="106"/>
      <c r="MSK18" s="106"/>
      <c r="MSL18" s="106"/>
      <c r="MSM18" s="106"/>
      <c r="MSN18" s="106"/>
      <c r="MSO18" s="106"/>
      <c r="MSP18" s="106"/>
      <c r="MSQ18" s="106"/>
      <c r="MSR18" s="106"/>
      <c r="MSS18" s="106"/>
      <c r="MST18" s="106"/>
      <c r="MSU18" s="106"/>
      <c r="MSV18" s="106"/>
      <c r="MSW18" s="106"/>
      <c r="MSX18" s="106"/>
      <c r="MSY18" s="106"/>
      <c r="MSZ18" s="106"/>
      <c r="MTA18" s="106"/>
      <c r="MTB18" s="106"/>
      <c r="MTC18" s="106"/>
      <c r="MTD18" s="106"/>
      <c r="MTE18" s="106"/>
      <c r="MTF18" s="106"/>
      <c r="MTG18" s="106"/>
      <c r="MTH18" s="106"/>
      <c r="MTI18" s="106"/>
      <c r="MTJ18" s="106"/>
      <c r="MTK18" s="106"/>
      <c r="MTL18" s="106"/>
      <c r="MTM18" s="106"/>
      <c r="MTN18" s="106"/>
      <c r="MTO18" s="106"/>
      <c r="MTP18" s="106"/>
      <c r="MTQ18" s="106"/>
      <c r="MTR18" s="106"/>
      <c r="MTS18" s="106"/>
      <c r="MTT18" s="106"/>
      <c r="MTU18" s="106"/>
      <c r="MTV18" s="106"/>
      <c r="MTW18" s="106"/>
      <c r="MTX18" s="106"/>
      <c r="MTY18" s="106"/>
      <c r="MTZ18" s="106"/>
      <c r="MUA18" s="106"/>
      <c r="MUB18" s="106"/>
      <c r="MUC18" s="106"/>
      <c r="MUD18" s="106"/>
      <c r="MUE18" s="106"/>
      <c r="MUF18" s="106"/>
      <c r="MUG18" s="106"/>
      <c r="MUH18" s="106"/>
      <c r="MUI18" s="106"/>
      <c r="MUJ18" s="106"/>
      <c r="MUK18" s="106"/>
      <c r="MUL18" s="106"/>
      <c r="MUM18" s="106"/>
      <c r="MUN18" s="106"/>
      <c r="MUO18" s="106"/>
      <c r="MUP18" s="106"/>
      <c r="MUQ18" s="106"/>
      <c r="MUR18" s="106"/>
      <c r="MUS18" s="106"/>
      <c r="MUT18" s="106"/>
      <c r="MUU18" s="106"/>
      <c r="MUV18" s="106"/>
      <c r="MUW18" s="106"/>
      <c r="MUX18" s="106"/>
      <c r="MUY18" s="106"/>
      <c r="MUZ18" s="106"/>
      <c r="MVA18" s="106"/>
      <c r="MVB18" s="106"/>
      <c r="MVC18" s="106"/>
      <c r="MVD18" s="106"/>
      <c r="MVE18" s="106"/>
      <c r="MVF18" s="106"/>
      <c r="MVG18" s="106"/>
      <c r="MVH18" s="106"/>
      <c r="MVI18" s="106"/>
      <c r="MVJ18" s="106"/>
      <c r="MVK18" s="106"/>
      <c r="MVL18" s="106"/>
      <c r="MVM18" s="106"/>
      <c r="MVN18" s="106"/>
      <c r="MVO18" s="106"/>
      <c r="MVP18" s="106"/>
      <c r="MVQ18" s="106"/>
      <c r="MVR18" s="106"/>
      <c r="MVS18" s="106"/>
      <c r="MVT18" s="106"/>
      <c r="MVU18" s="106"/>
      <c r="MVV18" s="106"/>
      <c r="MVW18" s="106"/>
      <c r="MVX18" s="106"/>
      <c r="MVY18" s="106"/>
      <c r="MVZ18" s="106"/>
      <c r="MWA18" s="106"/>
      <c r="MWB18" s="106"/>
      <c r="MWC18" s="106"/>
      <c r="MWD18" s="106"/>
      <c r="MWE18" s="106"/>
      <c r="MWF18" s="106"/>
      <c r="MWG18" s="106"/>
      <c r="MWH18" s="106"/>
      <c r="MWI18" s="106"/>
      <c r="MWJ18" s="106"/>
      <c r="MWK18" s="106"/>
      <c r="MWL18" s="106"/>
      <c r="MWM18" s="106"/>
      <c r="MWN18" s="106"/>
      <c r="MWO18" s="106"/>
      <c r="MWP18" s="106"/>
      <c r="MWQ18" s="106"/>
      <c r="MWR18" s="106"/>
      <c r="MWS18" s="106"/>
      <c r="MWT18" s="106"/>
      <c r="MWU18" s="106"/>
      <c r="MWV18" s="106"/>
      <c r="MWW18" s="106"/>
      <c r="MWX18" s="106"/>
      <c r="MWY18" s="106"/>
      <c r="MWZ18" s="106"/>
      <c r="MXA18" s="106"/>
      <c r="MXB18" s="106"/>
      <c r="MXC18" s="106"/>
      <c r="MXD18" s="106"/>
      <c r="MXE18" s="106"/>
      <c r="MXF18" s="106"/>
      <c r="MXG18" s="106"/>
      <c r="MXH18" s="106"/>
      <c r="MXI18" s="106"/>
      <c r="MXJ18" s="106"/>
      <c r="MXK18" s="106"/>
      <c r="MXL18" s="106"/>
      <c r="MXM18" s="106"/>
      <c r="MXN18" s="106"/>
      <c r="MXO18" s="106"/>
      <c r="MXP18" s="106"/>
      <c r="MXQ18" s="106"/>
      <c r="MXR18" s="106"/>
      <c r="MXS18" s="106"/>
      <c r="MXT18" s="106"/>
      <c r="MXU18" s="106"/>
      <c r="MXV18" s="106"/>
      <c r="MXW18" s="106"/>
      <c r="MXX18" s="106"/>
      <c r="MXY18" s="106"/>
      <c r="MXZ18" s="106"/>
      <c r="MYA18" s="106"/>
      <c r="MYB18" s="106"/>
      <c r="MYC18" s="106"/>
      <c r="MYD18" s="106"/>
      <c r="MYE18" s="106"/>
      <c r="MYF18" s="106"/>
      <c r="MYG18" s="106"/>
      <c r="MYH18" s="106"/>
      <c r="MYI18" s="106"/>
      <c r="MYJ18" s="106"/>
      <c r="MYK18" s="106"/>
      <c r="MYL18" s="106"/>
      <c r="MYM18" s="106"/>
      <c r="MYN18" s="106"/>
      <c r="MYO18" s="106"/>
      <c r="MYP18" s="106"/>
      <c r="MYQ18" s="106"/>
      <c r="MYR18" s="106"/>
      <c r="MYS18" s="106"/>
      <c r="MYT18" s="106"/>
      <c r="MYU18" s="106"/>
      <c r="MYV18" s="106"/>
      <c r="MYW18" s="106"/>
      <c r="MYX18" s="106"/>
      <c r="MYY18" s="106"/>
      <c r="MYZ18" s="106"/>
      <c r="MZA18" s="106"/>
      <c r="MZB18" s="106"/>
      <c r="MZC18" s="106"/>
      <c r="MZD18" s="106"/>
      <c r="MZE18" s="106"/>
      <c r="MZF18" s="106"/>
      <c r="MZG18" s="106"/>
      <c r="MZH18" s="106"/>
      <c r="MZI18" s="106"/>
      <c r="MZJ18" s="106"/>
      <c r="MZK18" s="106"/>
      <c r="MZL18" s="106"/>
      <c r="MZM18" s="106"/>
      <c r="MZN18" s="106"/>
      <c r="MZO18" s="106"/>
      <c r="MZP18" s="106"/>
      <c r="MZQ18" s="106"/>
      <c r="MZR18" s="106"/>
      <c r="MZS18" s="106"/>
      <c r="MZT18" s="106"/>
      <c r="MZU18" s="106"/>
      <c r="MZV18" s="106"/>
      <c r="MZW18" s="106"/>
      <c r="MZX18" s="106"/>
      <c r="MZY18" s="106"/>
      <c r="MZZ18" s="106"/>
      <c r="NAA18" s="106"/>
      <c r="NAB18" s="106"/>
      <c r="NAC18" s="106"/>
      <c r="NAD18" s="106"/>
      <c r="NAE18" s="106"/>
      <c r="NAF18" s="106"/>
      <c r="NAG18" s="106"/>
      <c r="NAH18" s="106"/>
      <c r="NAI18" s="106"/>
      <c r="NAJ18" s="106"/>
      <c r="NAK18" s="106"/>
      <c r="NAL18" s="106"/>
      <c r="NAM18" s="106"/>
      <c r="NAN18" s="106"/>
      <c r="NAO18" s="106"/>
      <c r="NAP18" s="106"/>
      <c r="NAQ18" s="106"/>
      <c r="NAR18" s="106"/>
      <c r="NAS18" s="106"/>
      <c r="NAT18" s="106"/>
      <c r="NAU18" s="106"/>
      <c r="NAV18" s="106"/>
      <c r="NAW18" s="106"/>
      <c r="NAX18" s="106"/>
      <c r="NAY18" s="106"/>
      <c r="NAZ18" s="106"/>
      <c r="NBA18" s="106"/>
      <c r="NBB18" s="106"/>
      <c r="NBC18" s="106"/>
      <c r="NBD18" s="106"/>
      <c r="NBE18" s="106"/>
      <c r="NBF18" s="106"/>
      <c r="NBG18" s="106"/>
      <c r="NBH18" s="106"/>
      <c r="NBI18" s="106"/>
      <c r="NBJ18" s="106"/>
      <c r="NBK18" s="106"/>
      <c r="NBL18" s="106"/>
      <c r="NBM18" s="106"/>
      <c r="NBN18" s="106"/>
      <c r="NBO18" s="106"/>
      <c r="NBP18" s="106"/>
      <c r="NBQ18" s="106"/>
      <c r="NBR18" s="106"/>
      <c r="NBS18" s="106"/>
      <c r="NBT18" s="106"/>
      <c r="NBU18" s="106"/>
      <c r="NBV18" s="106"/>
      <c r="NBW18" s="106"/>
      <c r="NBX18" s="106"/>
      <c r="NBY18" s="106"/>
      <c r="NBZ18" s="106"/>
      <c r="NCA18" s="106"/>
      <c r="NCB18" s="106"/>
      <c r="NCC18" s="106"/>
      <c r="NCD18" s="106"/>
      <c r="NCE18" s="106"/>
      <c r="NCF18" s="106"/>
      <c r="NCG18" s="106"/>
      <c r="NCH18" s="106"/>
      <c r="NCI18" s="106"/>
      <c r="NCJ18" s="106"/>
      <c r="NCK18" s="106"/>
      <c r="NCL18" s="106"/>
      <c r="NCM18" s="106"/>
      <c r="NCN18" s="106"/>
      <c r="NCO18" s="106"/>
      <c r="NCP18" s="106"/>
      <c r="NCQ18" s="106"/>
      <c r="NCR18" s="106"/>
      <c r="NCS18" s="106"/>
      <c r="NCT18" s="106"/>
      <c r="NCU18" s="106"/>
      <c r="NCV18" s="106"/>
      <c r="NCW18" s="106"/>
      <c r="NCX18" s="106"/>
      <c r="NCY18" s="106"/>
      <c r="NCZ18" s="106"/>
      <c r="NDA18" s="106"/>
      <c r="NDB18" s="106"/>
      <c r="NDC18" s="106"/>
      <c r="NDD18" s="106"/>
      <c r="NDE18" s="106"/>
      <c r="NDF18" s="106"/>
      <c r="NDG18" s="106"/>
      <c r="NDH18" s="106"/>
      <c r="NDI18" s="106"/>
      <c r="NDJ18" s="106"/>
      <c r="NDK18" s="106"/>
      <c r="NDL18" s="106"/>
      <c r="NDM18" s="106"/>
      <c r="NDN18" s="106"/>
      <c r="NDO18" s="106"/>
      <c r="NDP18" s="106"/>
      <c r="NDQ18" s="106"/>
      <c r="NDR18" s="106"/>
      <c r="NDS18" s="106"/>
      <c r="NDT18" s="106"/>
      <c r="NDU18" s="106"/>
      <c r="NDV18" s="106"/>
      <c r="NDW18" s="106"/>
      <c r="NDX18" s="106"/>
      <c r="NDY18" s="106"/>
      <c r="NDZ18" s="106"/>
      <c r="NEA18" s="106"/>
      <c r="NEB18" s="106"/>
      <c r="NEC18" s="106"/>
      <c r="NED18" s="106"/>
      <c r="NEE18" s="106"/>
      <c r="NEF18" s="106"/>
      <c r="NEG18" s="106"/>
      <c r="NEH18" s="106"/>
      <c r="NEI18" s="106"/>
      <c r="NEJ18" s="106"/>
      <c r="NEK18" s="106"/>
      <c r="NEL18" s="106"/>
      <c r="NEM18" s="106"/>
      <c r="NEN18" s="106"/>
      <c r="NEO18" s="106"/>
      <c r="NEP18" s="106"/>
      <c r="NEQ18" s="106"/>
      <c r="NER18" s="106"/>
      <c r="NES18" s="106"/>
      <c r="NET18" s="106"/>
      <c r="NEU18" s="106"/>
      <c r="NEV18" s="106"/>
      <c r="NEW18" s="106"/>
      <c r="NEX18" s="106"/>
      <c r="NEY18" s="106"/>
      <c r="NEZ18" s="106"/>
      <c r="NFA18" s="106"/>
      <c r="NFB18" s="106"/>
      <c r="NFC18" s="106"/>
      <c r="NFD18" s="106"/>
      <c r="NFE18" s="106"/>
      <c r="NFF18" s="106"/>
      <c r="NFG18" s="106"/>
      <c r="NFH18" s="106"/>
      <c r="NFI18" s="106"/>
      <c r="NFJ18" s="106"/>
      <c r="NFK18" s="106"/>
      <c r="NFL18" s="106"/>
      <c r="NFM18" s="106"/>
      <c r="NFN18" s="106"/>
      <c r="NFO18" s="106"/>
      <c r="NFP18" s="106"/>
      <c r="NFQ18" s="106"/>
      <c r="NFR18" s="106"/>
      <c r="NFS18" s="106"/>
      <c r="NFT18" s="106"/>
      <c r="NFU18" s="106"/>
      <c r="NFV18" s="106"/>
      <c r="NFW18" s="106"/>
      <c r="NFX18" s="106"/>
      <c r="NFY18" s="106"/>
      <c r="NFZ18" s="106"/>
      <c r="NGA18" s="106"/>
      <c r="NGB18" s="106"/>
      <c r="NGC18" s="106"/>
      <c r="NGD18" s="106"/>
      <c r="NGE18" s="106"/>
      <c r="NGF18" s="106"/>
      <c r="NGG18" s="106"/>
      <c r="NGH18" s="106"/>
      <c r="NGI18" s="106"/>
      <c r="NGJ18" s="106"/>
      <c r="NGK18" s="106"/>
      <c r="NGL18" s="106"/>
      <c r="NGM18" s="106"/>
      <c r="NGN18" s="106"/>
      <c r="NGO18" s="106"/>
      <c r="NGP18" s="106"/>
      <c r="NGQ18" s="106"/>
      <c r="NGR18" s="106"/>
      <c r="NGS18" s="106"/>
      <c r="NGT18" s="106"/>
      <c r="NGU18" s="106"/>
      <c r="NGV18" s="106"/>
      <c r="NGW18" s="106"/>
      <c r="NGX18" s="106"/>
      <c r="NGY18" s="106"/>
      <c r="NGZ18" s="106"/>
      <c r="NHA18" s="106"/>
      <c r="NHB18" s="106"/>
      <c r="NHC18" s="106"/>
      <c r="NHD18" s="106"/>
      <c r="NHE18" s="106"/>
      <c r="NHF18" s="106"/>
      <c r="NHG18" s="106"/>
      <c r="NHH18" s="106"/>
      <c r="NHI18" s="106"/>
      <c r="NHJ18" s="106"/>
      <c r="NHK18" s="106"/>
      <c r="NHL18" s="106"/>
      <c r="NHM18" s="106"/>
      <c r="NHN18" s="106"/>
      <c r="NHO18" s="106"/>
      <c r="NHP18" s="106"/>
      <c r="NHQ18" s="106"/>
      <c r="NHR18" s="106"/>
      <c r="NHS18" s="106"/>
      <c r="NHT18" s="106"/>
      <c r="NHU18" s="106"/>
      <c r="NHV18" s="106"/>
      <c r="NHW18" s="106"/>
      <c r="NHX18" s="106"/>
      <c r="NHY18" s="106"/>
      <c r="NHZ18" s="106"/>
      <c r="NIA18" s="106"/>
      <c r="NIB18" s="106"/>
      <c r="NIC18" s="106"/>
      <c r="NID18" s="106"/>
      <c r="NIE18" s="106"/>
      <c r="NIF18" s="106"/>
      <c r="NIG18" s="106"/>
      <c r="NIH18" s="106"/>
      <c r="NII18" s="106"/>
      <c r="NIJ18" s="106"/>
      <c r="NIK18" s="106"/>
      <c r="NIL18" s="106"/>
      <c r="NIM18" s="106"/>
      <c r="NIN18" s="106"/>
      <c r="NIO18" s="106"/>
      <c r="NIP18" s="106"/>
      <c r="NIQ18" s="106"/>
      <c r="NIR18" s="106"/>
      <c r="NIS18" s="106"/>
      <c r="NIT18" s="106"/>
      <c r="NIU18" s="106"/>
      <c r="NIV18" s="106"/>
      <c r="NIW18" s="106"/>
      <c r="NIX18" s="106"/>
      <c r="NIY18" s="106"/>
      <c r="NIZ18" s="106"/>
      <c r="NJA18" s="106"/>
      <c r="NJB18" s="106"/>
      <c r="NJC18" s="106"/>
      <c r="NJD18" s="106"/>
      <c r="NJE18" s="106"/>
      <c r="NJF18" s="106"/>
      <c r="NJG18" s="106"/>
      <c r="NJH18" s="106"/>
      <c r="NJI18" s="106"/>
      <c r="NJJ18" s="106"/>
      <c r="NJK18" s="106"/>
      <c r="NJL18" s="106"/>
      <c r="NJM18" s="106"/>
      <c r="NJN18" s="106"/>
      <c r="NJO18" s="106"/>
      <c r="NJP18" s="106"/>
      <c r="NJQ18" s="106"/>
      <c r="NJR18" s="106"/>
      <c r="NJS18" s="106"/>
      <c r="NJT18" s="106"/>
      <c r="NJU18" s="106"/>
      <c r="NJV18" s="106"/>
      <c r="NJW18" s="106"/>
      <c r="NJX18" s="106"/>
      <c r="NJY18" s="106"/>
      <c r="NJZ18" s="106"/>
      <c r="NKA18" s="106"/>
      <c r="NKB18" s="106"/>
      <c r="NKC18" s="106"/>
      <c r="NKD18" s="106"/>
      <c r="NKE18" s="106"/>
      <c r="NKF18" s="106"/>
      <c r="NKG18" s="106"/>
      <c r="NKH18" s="106"/>
      <c r="NKI18" s="106"/>
      <c r="NKJ18" s="106"/>
      <c r="NKK18" s="106"/>
      <c r="NKL18" s="106"/>
      <c r="NKM18" s="106"/>
      <c r="NKN18" s="106"/>
      <c r="NKO18" s="106"/>
      <c r="NKP18" s="106"/>
      <c r="NKQ18" s="106"/>
      <c r="NKR18" s="106"/>
      <c r="NKS18" s="106"/>
      <c r="NKT18" s="106"/>
      <c r="NKU18" s="106"/>
      <c r="NKV18" s="106"/>
      <c r="NKW18" s="106"/>
      <c r="NKX18" s="106"/>
      <c r="NKY18" s="106"/>
      <c r="NKZ18" s="106"/>
      <c r="NLA18" s="106"/>
      <c r="NLB18" s="106"/>
      <c r="NLC18" s="106"/>
      <c r="NLD18" s="106"/>
      <c r="NLE18" s="106"/>
      <c r="NLF18" s="106"/>
      <c r="NLG18" s="106"/>
      <c r="NLH18" s="106"/>
      <c r="NLI18" s="106"/>
      <c r="NLJ18" s="106"/>
      <c r="NLK18" s="106"/>
      <c r="NLL18" s="106"/>
      <c r="NLM18" s="106"/>
      <c r="NLN18" s="106"/>
      <c r="NLO18" s="106"/>
      <c r="NLP18" s="106"/>
      <c r="NLQ18" s="106"/>
      <c r="NLR18" s="106"/>
      <c r="NLS18" s="106"/>
      <c r="NLT18" s="106"/>
      <c r="NLU18" s="106"/>
      <c r="NLV18" s="106"/>
      <c r="NLW18" s="106"/>
      <c r="NLX18" s="106"/>
      <c r="NLY18" s="106"/>
      <c r="NLZ18" s="106"/>
      <c r="NMA18" s="106"/>
      <c r="NMB18" s="106"/>
      <c r="NMC18" s="106"/>
      <c r="NMD18" s="106"/>
      <c r="NME18" s="106"/>
      <c r="NMF18" s="106"/>
      <c r="NMG18" s="106"/>
      <c r="NMH18" s="106"/>
      <c r="NMI18" s="106"/>
      <c r="NMJ18" s="106"/>
      <c r="NMK18" s="106"/>
      <c r="NML18" s="106"/>
      <c r="NMM18" s="106"/>
      <c r="NMN18" s="106"/>
      <c r="NMO18" s="106"/>
      <c r="NMP18" s="106"/>
      <c r="NMQ18" s="106"/>
      <c r="NMR18" s="106"/>
      <c r="NMS18" s="106"/>
      <c r="NMT18" s="106"/>
      <c r="NMU18" s="106"/>
      <c r="NMV18" s="106"/>
      <c r="NMW18" s="106"/>
      <c r="NMX18" s="106"/>
      <c r="NMY18" s="106"/>
      <c r="NMZ18" s="106"/>
      <c r="NNA18" s="106"/>
      <c r="NNB18" s="106"/>
      <c r="NNC18" s="106"/>
      <c r="NND18" s="106"/>
      <c r="NNE18" s="106"/>
      <c r="NNF18" s="106"/>
      <c r="NNG18" s="106"/>
      <c r="NNH18" s="106"/>
      <c r="NNI18" s="106"/>
      <c r="NNJ18" s="106"/>
      <c r="NNK18" s="106"/>
      <c r="NNL18" s="106"/>
      <c r="NNM18" s="106"/>
      <c r="NNN18" s="106"/>
      <c r="NNO18" s="106"/>
      <c r="NNP18" s="106"/>
      <c r="NNQ18" s="106"/>
      <c r="NNR18" s="106"/>
      <c r="NNS18" s="106"/>
      <c r="NNT18" s="106"/>
      <c r="NNU18" s="106"/>
      <c r="NNV18" s="106"/>
      <c r="NNW18" s="106"/>
      <c r="NNX18" s="106"/>
      <c r="NNY18" s="106"/>
      <c r="NNZ18" s="106"/>
      <c r="NOA18" s="106"/>
      <c r="NOB18" s="106"/>
      <c r="NOC18" s="106"/>
      <c r="NOD18" s="106"/>
      <c r="NOE18" s="106"/>
      <c r="NOF18" s="106"/>
      <c r="NOG18" s="106"/>
      <c r="NOH18" s="106"/>
      <c r="NOI18" s="106"/>
      <c r="NOJ18" s="106"/>
      <c r="NOK18" s="106"/>
      <c r="NOL18" s="106"/>
      <c r="NOM18" s="106"/>
      <c r="NON18" s="106"/>
      <c r="NOO18" s="106"/>
      <c r="NOP18" s="106"/>
      <c r="NOQ18" s="106"/>
      <c r="NOR18" s="106"/>
      <c r="NOS18" s="106"/>
      <c r="NOT18" s="106"/>
      <c r="NOU18" s="106"/>
      <c r="NOV18" s="106"/>
      <c r="NOW18" s="106"/>
      <c r="NOX18" s="106"/>
      <c r="NOY18" s="106"/>
      <c r="NOZ18" s="106"/>
      <c r="NPA18" s="106"/>
      <c r="NPB18" s="106"/>
      <c r="NPC18" s="106"/>
      <c r="NPD18" s="106"/>
      <c r="NPE18" s="106"/>
      <c r="NPF18" s="106"/>
      <c r="NPG18" s="106"/>
      <c r="NPH18" s="106"/>
      <c r="NPI18" s="106"/>
      <c r="NPJ18" s="106"/>
      <c r="NPK18" s="106"/>
      <c r="NPL18" s="106"/>
      <c r="NPM18" s="106"/>
      <c r="NPN18" s="106"/>
      <c r="NPO18" s="106"/>
      <c r="NPP18" s="106"/>
      <c r="NPQ18" s="106"/>
      <c r="NPR18" s="106"/>
      <c r="NPS18" s="106"/>
      <c r="NPT18" s="106"/>
      <c r="NPU18" s="106"/>
      <c r="NPV18" s="106"/>
      <c r="NPW18" s="106"/>
      <c r="NPX18" s="106"/>
      <c r="NPY18" s="106"/>
      <c r="NPZ18" s="106"/>
      <c r="NQA18" s="106"/>
      <c r="NQB18" s="106"/>
      <c r="NQC18" s="106"/>
      <c r="NQD18" s="106"/>
      <c r="NQE18" s="106"/>
      <c r="NQF18" s="106"/>
      <c r="NQG18" s="106"/>
      <c r="NQH18" s="106"/>
      <c r="NQI18" s="106"/>
      <c r="NQJ18" s="106"/>
      <c r="NQK18" s="106"/>
      <c r="NQL18" s="106"/>
      <c r="NQM18" s="106"/>
      <c r="NQN18" s="106"/>
      <c r="NQO18" s="106"/>
      <c r="NQP18" s="106"/>
      <c r="NQQ18" s="106"/>
      <c r="NQR18" s="106"/>
      <c r="NQS18" s="106"/>
      <c r="NQT18" s="106"/>
      <c r="NQU18" s="106"/>
      <c r="NQV18" s="106"/>
      <c r="NQW18" s="106"/>
      <c r="NQX18" s="106"/>
      <c r="NQY18" s="106"/>
      <c r="NQZ18" s="106"/>
      <c r="NRA18" s="106"/>
      <c r="NRB18" s="106"/>
      <c r="NRC18" s="106"/>
      <c r="NRD18" s="106"/>
      <c r="NRE18" s="106"/>
      <c r="NRF18" s="106"/>
      <c r="NRG18" s="106"/>
      <c r="NRH18" s="106"/>
      <c r="NRI18" s="106"/>
      <c r="NRJ18" s="106"/>
      <c r="NRK18" s="106"/>
      <c r="NRL18" s="106"/>
      <c r="NRM18" s="106"/>
      <c r="NRN18" s="106"/>
      <c r="NRO18" s="106"/>
      <c r="NRP18" s="106"/>
      <c r="NRQ18" s="106"/>
      <c r="NRR18" s="106"/>
      <c r="NRS18" s="106"/>
      <c r="NRT18" s="106"/>
      <c r="NRU18" s="106"/>
      <c r="NRV18" s="106"/>
      <c r="NRW18" s="106"/>
      <c r="NRX18" s="106"/>
      <c r="NRY18" s="106"/>
      <c r="NRZ18" s="106"/>
      <c r="NSA18" s="106"/>
      <c r="NSB18" s="106"/>
      <c r="NSC18" s="106"/>
      <c r="NSD18" s="106"/>
      <c r="NSE18" s="106"/>
      <c r="NSF18" s="106"/>
      <c r="NSG18" s="106"/>
      <c r="NSH18" s="106"/>
      <c r="NSI18" s="106"/>
      <c r="NSJ18" s="106"/>
      <c r="NSK18" s="106"/>
      <c r="NSL18" s="106"/>
      <c r="NSM18" s="106"/>
      <c r="NSN18" s="106"/>
      <c r="NSO18" s="106"/>
      <c r="NSP18" s="106"/>
      <c r="NSQ18" s="106"/>
      <c r="NSR18" s="106"/>
      <c r="NSS18" s="106"/>
      <c r="NST18" s="106"/>
      <c r="NSU18" s="106"/>
      <c r="NSV18" s="106"/>
      <c r="NSW18" s="106"/>
      <c r="NSX18" s="106"/>
      <c r="NSY18" s="106"/>
      <c r="NSZ18" s="106"/>
      <c r="NTA18" s="106"/>
      <c r="NTB18" s="106"/>
      <c r="NTC18" s="106"/>
      <c r="NTD18" s="106"/>
      <c r="NTE18" s="106"/>
      <c r="NTF18" s="106"/>
      <c r="NTG18" s="106"/>
      <c r="NTH18" s="106"/>
      <c r="NTI18" s="106"/>
      <c r="NTJ18" s="106"/>
      <c r="NTK18" s="106"/>
      <c r="NTL18" s="106"/>
      <c r="NTM18" s="106"/>
      <c r="NTN18" s="106"/>
      <c r="NTO18" s="106"/>
      <c r="NTP18" s="106"/>
      <c r="NTQ18" s="106"/>
      <c r="NTR18" s="106"/>
      <c r="NTS18" s="106"/>
      <c r="NTT18" s="106"/>
      <c r="NTU18" s="106"/>
      <c r="NTV18" s="106"/>
      <c r="NTW18" s="106"/>
      <c r="NTX18" s="106"/>
      <c r="NTY18" s="106"/>
      <c r="NTZ18" s="106"/>
      <c r="NUA18" s="106"/>
      <c r="NUB18" s="106"/>
      <c r="NUC18" s="106"/>
      <c r="NUD18" s="106"/>
      <c r="NUE18" s="106"/>
      <c r="NUF18" s="106"/>
      <c r="NUG18" s="106"/>
      <c r="NUH18" s="106"/>
      <c r="NUI18" s="106"/>
      <c r="NUJ18" s="106"/>
      <c r="NUK18" s="106"/>
      <c r="NUL18" s="106"/>
      <c r="NUM18" s="106"/>
      <c r="NUN18" s="106"/>
      <c r="NUO18" s="106"/>
      <c r="NUP18" s="106"/>
      <c r="NUQ18" s="106"/>
      <c r="NUR18" s="106"/>
      <c r="NUS18" s="106"/>
      <c r="NUT18" s="106"/>
      <c r="NUU18" s="106"/>
      <c r="NUV18" s="106"/>
      <c r="NUW18" s="106"/>
      <c r="NUX18" s="106"/>
      <c r="NUY18" s="106"/>
      <c r="NUZ18" s="106"/>
      <c r="NVA18" s="106"/>
      <c r="NVB18" s="106"/>
      <c r="NVC18" s="106"/>
      <c r="NVD18" s="106"/>
      <c r="NVE18" s="106"/>
      <c r="NVF18" s="106"/>
      <c r="NVG18" s="106"/>
      <c r="NVH18" s="106"/>
      <c r="NVI18" s="106"/>
      <c r="NVJ18" s="106"/>
      <c r="NVK18" s="106"/>
      <c r="NVL18" s="106"/>
      <c r="NVM18" s="106"/>
      <c r="NVN18" s="106"/>
      <c r="NVO18" s="106"/>
      <c r="NVP18" s="106"/>
      <c r="NVQ18" s="106"/>
      <c r="NVR18" s="106"/>
      <c r="NVS18" s="106"/>
      <c r="NVT18" s="106"/>
      <c r="NVU18" s="106"/>
      <c r="NVV18" s="106"/>
      <c r="NVW18" s="106"/>
      <c r="NVX18" s="106"/>
      <c r="NVY18" s="106"/>
      <c r="NVZ18" s="106"/>
      <c r="NWA18" s="106"/>
      <c r="NWB18" s="106"/>
      <c r="NWC18" s="106"/>
      <c r="NWD18" s="106"/>
      <c r="NWE18" s="106"/>
      <c r="NWF18" s="106"/>
      <c r="NWG18" s="106"/>
      <c r="NWH18" s="106"/>
      <c r="NWI18" s="106"/>
      <c r="NWJ18" s="106"/>
      <c r="NWK18" s="106"/>
      <c r="NWL18" s="106"/>
      <c r="NWM18" s="106"/>
      <c r="NWN18" s="106"/>
      <c r="NWO18" s="106"/>
      <c r="NWP18" s="106"/>
      <c r="NWQ18" s="106"/>
      <c r="NWR18" s="106"/>
      <c r="NWS18" s="106"/>
      <c r="NWT18" s="106"/>
      <c r="NWU18" s="106"/>
      <c r="NWV18" s="106"/>
      <c r="NWW18" s="106"/>
      <c r="NWX18" s="106"/>
      <c r="NWY18" s="106"/>
      <c r="NWZ18" s="106"/>
      <c r="NXA18" s="106"/>
      <c r="NXB18" s="106"/>
      <c r="NXC18" s="106"/>
      <c r="NXD18" s="106"/>
      <c r="NXE18" s="106"/>
      <c r="NXF18" s="106"/>
      <c r="NXG18" s="106"/>
      <c r="NXH18" s="106"/>
      <c r="NXI18" s="106"/>
      <c r="NXJ18" s="106"/>
      <c r="NXK18" s="106"/>
      <c r="NXL18" s="106"/>
      <c r="NXM18" s="106"/>
      <c r="NXN18" s="106"/>
      <c r="NXO18" s="106"/>
      <c r="NXP18" s="106"/>
      <c r="NXQ18" s="106"/>
      <c r="NXR18" s="106"/>
      <c r="NXS18" s="106"/>
      <c r="NXT18" s="106"/>
      <c r="NXU18" s="106"/>
      <c r="NXV18" s="106"/>
      <c r="NXW18" s="106"/>
      <c r="NXX18" s="106"/>
      <c r="NXY18" s="106"/>
      <c r="NXZ18" s="106"/>
      <c r="NYA18" s="106"/>
      <c r="NYB18" s="106"/>
      <c r="NYC18" s="106"/>
      <c r="NYD18" s="106"/>
      <c r="NYE18" s="106"/>
      <c r="NYF18" s="106"/>
      <c r="NYG18" s="106"/>
      <c r="NYH18" s="106"/>
      <c r="NYI18" s="106"/>
      <c r="NYJ18" s="106"/>
      <c r="NYK18" s="106"/>
      <c r="NYL18" s="106"/>
      <c r="NYM18" s="106"/>
      <c r="NYN18" s="106"/>
      <c r="NYO18" s="106"/>
      <c r="NYP18" s="106"/>
      <c r="NYQ18" s="106"/>
      <c r="NYR18" s="106"/>
      <c r="NYS18" s="106"/>
      <c r="NYT18" s="106"/>
      <c r="NYU18" s="106"/>
      <c r="NYV18" s="106"/>
      <c r="NYW18" s="106"/>
      <c r="NYX18" s="106"/>
      <c r="NYY18" s="106"/>
      <c r="NYZ18" s="106"/>
      <c r="NZA18" s="106"/>
      <c r="NZB18" s="106"/>
      <c r="NZC18" s="106"/>
      <c r="NZD18" s="106"/>
      <c r="NZE18" s="106"/>
      <c r="NZF18" s="106"/>
      <c r="NZG18" s="106"/>
      <c r="NZH18" s="106"/>
      <c r="NZI18" s="106"/>
      <c r="NZJ18" s="106"/>
      <c r="NZK18" s="106"/>
      <c r="NZL18" s="106"/>
      <c r="NZM18" s="106"/>
      <c r="NZN18" s="106"/>
      <c r="NZO18" s="106"/>
      <c r="NZP18" s="106"/>
      <c r="NZQ18" s="106"/>
      <c r="NZR18" s="106"/>
      <c r="NZS18" s="106"/>
      <c r="NZT18" s="106"/>
      <c r="NZU18" s="106"/>
      <c r="NZV18" s="106"/>
      <c r="NZW18" s="106"/>
      <c r="NZX18" s="106"/>
      <c r="NZY18" s="106"/>
      <c r="NZZ18" s="106"/>
      <c r="OAA18" s="106"/>
      <c r="OAB18" s="106"/>
      <c r="OAC18" s="106"/>
      <c r="OAD18" s="106"/>
      <c r="OAE18" s="106"/>
      <c r="OAF18" s="106"/>
      <c r="OAG18" s="106"/>
      <c r="OAH18" s="106"/>
      <c r="OAI18" s="106"/>
      <c r="OAJ18" s="106"/>
      <c r="OAK18" s="106"/>
      <c r="OAL18" s="106"/>
      <c r="OAM18" s="106"/>
      <c r="OAN18" s="106"/>
      <c r="OAO18" s="106"/>
      <c r="OAP18" s="106"/>
      <c r="OAQ18" s="106"/>
      <c r="OAR18" s="106"/>
      <c r="OAS18" s="106"/>
      <c r="OAT18" s="106"/>
      <c r="OAU18" s="106"/>
      <c r="OAV18" s="106"/>
      <c r="OAW18" s="106"/>
      <c r="OAX18" s="106"/>
      <c r="OAY18" s="106"/>
      <c r="OAZ18" s="106"/>
      <c r="OBA18" s="106"/>
      <c r="OBB18" s="106"/>
      <c r="OBC18" s="106"/>
      <c r="OBD18" s="106"/>
      <c r="OBE18" s="106"/>
      <c r="OBF18" s="106"/>
      <c r="OBG18" s="106"/>
      <c r="OBH18" s="106"/>
      <c r="OBI18" s="106"/>
      <c r="OBJ18" s="106"/>
      <c r="OBK18" s="106"/>
      <c r="OBL18" s="106"/>
      <c r="OBM18" s="106"/>
      <c r="OBN18" s="106"/>
      <c r="OBO18" s="106"/>
      <c r="OBP18" s="106"/>
      <c r="OBQ18" s="106"/>
      <c r="OBR18" s="106"/>
      <c r="OBS18" s="106"/>
      <c r="OBT18" s="106"/>
      <c r="OBU18" s="106"/>
      <c r="OBV18" s="106"/>
      <c r="OBW18" s="106"/>
      <c r="OBX18" s="106"/>
      <c r="OBY18" s="106"/>
      <c r="OBZ18" s="106"/>
      <c r="OCA18" s="106"/>
      <c r="OCB18" s="106"/>
      <c r="OCC18" s="106"/>
      <c r="OCD18" s="106"/>
      <c r="OCE18" s="106"/>
      <c r="OCF18" s="106"/>
      <c r="OCG18" s="106"/>
      <c r="OCH18" s="106"/>
      <c r="OCI18" s="106"/>
      <c r="OCJ18" s="106"/>
      <c r="OCK18" s="106"/>
      <c r="OCL18" s="106"/>
      <c r="OCM18" s="106"/>
      <c r="OCN18" s="106"/>
      <c r="OCO18" s="106"/>
      <c r="OCP18" s="106"/>
      <c r="OCQ18" s="106"/>
      <c r="OCR18" s="106"/>
      <c r="OCS18" s="106"/>
      <c r="OCT18" s="106"/>
      <c r="OCU18" s="106"/>
      <c r="OCV18" s="106"/>
      <c r="OCW18" s="106"/>
      <c r="OCX18" s="106"/>
      <c r="OCY18" s="106"/>
      <c r="OCZ18" s="106"/>
      <c r="ODA18" s="106"/>
      <c r="ODB18" s="106"/>
      <c r="ODC18" s="106"/>
      <c r="ODD18" s="106"/>
      <c r="ODE18" s="106"/>
      <c r="ODF18" s="106"/>
      <c r="ODG18" s="106"/>
      <c r="ODH18" s="106"/>
      <c r="ODI18" s="106"/>
      <c r="ODJ18" s="106"/>
      <c r="ODK18" s="106"/>
      <c r="ODL18" s="106"/>
      <c r="ODM18" s="106"/>
      <c r="ODN18" s="106"/>
      <c r="ODO18" s="106"/>
      <c r="ODP18" s="106"/>
      <c r="ODQ18" s="106"/>
      <c r="ODR18" s="106"/>
      <c r="ODS18" s="106"/>
      <c r="ODT18" s="106"/>
      <c r="ODU18" s="106"/>
      <c r="ODV18" s="106"/>
      <c r="ODW18" s="106"/>
      <c r="ODX18" s="106"/>
      <c r="ODY18" s="106"/>
      <c r="ODZ18" s="106"/>
      <c r="OEA18" s="106"/>
      <c r="OEB18" s="106"/>
      <c r="OEC18" s="106"/>
      <c r="OED18" s="106"/>
      <c r="OEE18" s="106"/>
      <c r="OEF18" s="106"/>
      <c r="OEG18" s="106"/>
      <c r="OEH18" s="106"/>
      <c r="OEI18" s="106"/>
      <c r="OEJ18" s="106"/>
      <c r="OEK18" s="106"/>
      <c r="OEL18" s="106"/>
      <c r="OEM18" s="106"/>
      <c r="OEN18" s="106"/>
      <c r="OEO18" s="106"/>
      <c r="OEP18" s="106"/>
      <c r="OEQ18" s="106"/>
      <c r="OER18" s="106"/>
      <c r="OES18" s="106"/>
      <c r="OET18" s="106"/>
      <c r="OEU18" s="106"/>
      <c r="OEV18" s="106"/>
      <c r="OEW18" s="106"/>
      <c r="OEX18" s="106"/>
      <c r="OEY18" s="106"/>
      <c r="OEZ18" s="106"/>
      <c r="OFA18" s="106"/>
      <c r="OFB18" s="106"/>
      <c r="OFC18" s="106"/>
      <c r="OFD18" s="106"/>
      <c r="OFE18" s="106"/>
      <c r="OFF18" s="106"/>
      <c r="OFG18" s="106"/>
      <c r="OFH18" s="106"/>
      <c r="OFI18" s="106"/>
      <c r="OFJ18" s="106"/>
      <c r="OFK18" s="106"/>
      <c r="OFL18" s="106"/>
      <c r="OFM18" s="106"/>
      <c r="OFN18" s="106"/>
      <c r="OFO18" s="106"/>
      <c r="OFP18" s="106"/>
      <c r="OFQ18" s="106"/>
      <c r="OFR18" s="106"/>
      <c r="OFS18" s="106"/>
      <c r="OFT18" s="106"/>
      <c r="OFU18" s="106"/>
      <c r="OFV18" s="106"/>
      <c r="OFW18" s="106"/>
      <c r="OFX18" s="106"/>
      <c r="OFY18" s="106"/>
      <c r="OFZ18" s="106"/>
      <c r="OGA18" s="106"/>
      <c r="OGB18" s="106"/>
      <c r="OGC18" s="106"/>
      <c r="OGD18" s="106"/>
      <c r="OGE18" s="106"/>
      <c r="OGF18" s="106"/>
      <c r="OGG18" s="106"/>
      <c r="OGH18" s="106"/>
      <c r="OGI18" s="106"/>
      <c r="OGJ18" s="106"/>
      <c r="OGK18" s="106"/>
      <c r="OGL18" s="106"/>
      <c r="OGM18" s="106"/>
      <c r="OGN18" s="106"/>
      <c r="OGO18" s="106"/>
      <c r="OGP18" s="106"/>
      <c r="OGQ18" s="106"/>
      <c r="OGR18" s="106"/>
      <c r="OGS18" s="106"/>
      <c r="OGT18" s="106"/>
      <c r="OGU18" s="106"/>
      <c r="OGV18" s="106"/>
      <c r="OGW18" s="106"/>
      <c r="OGX18" s="106"/>
      <c r="OGY18" s="106"/>
      <c r="OGZ18" s="106"/>
      <c r="OHA18" s="106"/>
      <c r="OHB18" s="106"/>
      <c r="OHC18" s="106"/>
      <c r="OHD18" s="106"/>
      <c r="OHE18" s="106"/>
      <c r="OHF18" s="106"/>
      <c r="OHG18" s="106"/>
      <c r="OHH18" s="106"/>
      <c r="OHI18" s="106"/>
      <c r="OHJ18" s="106"/>
      <c r="OHK18" s="106"/>
      <c r="OHL18" s="106"/>
      <c r="OHM18" s="106"/>
      <c r="OHN18" s="106"/>
      <c r="OHO18" s="106"/>
      <c r="OHP18" s="106"/>
      <c r="OHQ18" s="106"/>
      <c r="OHR18" s="106"/>
      <c r="OHS18" s="106"/>
      <c r="OHT18" s="106"/>
      <c r="OHU18" s="106"/>
      <c r="OHV18" s="106"/>
      <c r="OHW18" s="106"/>
      <c r="OHX18" s="106"/>
      <c r="OHY18" s="106"/>
      <c r="OHZ18" s="106"/>
      <c r="OIA18" s="106"/>
      <c r="OIB18" s="106"/>
      <c r="OIC18" s="106"/>
      <c r="OID18" s="106"/>
      <c r="OIE18" s="106"/>
      <c r="OIF18" s="106"/>
      <c r="OIG18" s="106"/>
      <c r="OIH18" s="106"/>
      <c r="OII18" s="106"/>
      <c r="OIJ18" s="106"/>
      <c r="OIK18" s="106"/>
      <c r="OIL18" s="106"/>
      <c r="OIM18" s="106"/>
      <c r="OIN18" s="106"/>
      <c r="OIO18" s="106"/>
      <c r="OIP18" s="106"/>
      <c r="OIQ18" s="106"/>
      <c r="OIR18" s="106"/>
      <c r="OIS18" s="106"/>
      <c r="OIT18" s="106"/>
      <c r="OIU18" s="106"/>
      <c r="OIV18" s="106"/>
      <c r="OIW18" s="106"/>
      <c r="OIX18" s="106"/>
      <c r="OIY18" s="106"/>
      <c r="OIZ18" s="106"/>
      <c r="OJA18" s="106"/>
      <c r="OJB18" s="106"/>
      <c r="OJC18" s="106"/>
      <c r="OJD18" s="106"/>
      <c r="OJE18" s="106"/>
      <c r="OJF18" s="106"/>
      <c r="OJG18" s="106"/>
      <c r="OJH18" s="106"/>
      <c r="OJI18" s="106"/>
      <c r="OJJ18" s="106"/>
      <c r="OJK18" s="106"/>
      <c r="OJL18" s="106"/>
      <c r="OJM18" s="106"/>
      <c r="OJN18" s="106"/>
      <c r="OJO18" s="106"/>
      <c r="OJP18" s="106"/>
      <c r="OJQ18" s="106"/>
      <c r="OJR18" s="106"/>
      <c r="OJS18" s="106"/>
      <c r="OJT18" s="106"/>
      <c r="OJU18" s="106"/>
      <c r="OJV18" s="106"/>
      <c r="OJW18" s="106"/>
      <c r="OJX18" s="106"/>
      <c r="OJY18" s="106"/>
      <c r="OJZ18" s="106"/>
      <c r="OKA18" s="106"/>
      <c r="OKB18" s="106"/>
      <c r="OKC18" s="106"/>
      <c r="OKD18" s="106"/>
      <c r="OKE18" s="106"/>
      <c r="OKF18" s="106"/>
      <c r="OKG18" s="106"/>
      <c r="OKH18" s="106"/>
      <c r="OKI18" s="106"/>
      <c r="OKJ18" s="106"/>
      <c r="OKK18" s="106"/>
      <c r="OKL18" s="106"/>
      <c r="OKM18" s="106"/>
      <c r="OKN18" s="106"/>
      <c r="OKO18" s="106"/>
      <c r="OKP18" s="106"/>
      <c r="OKQ18" s="106"/>
      <c r="OKR18" s="106"/>
      <c r="OKS18" s="106"/>
      <c r="OKT18" s="106"/>
      <c r="OKU18" s="106"/>
      <c r="OKV18" s="106"/>
      <c r="OKW18" s="106"/>
      <c r="OKX18" s="106"/>
      <c r="OKY18" s="106"/>
      <c r="OKZ18" s="106"/>
      <c r="OLA18" s="106"/>
      <c r="OLB18" s="106"/>
      <c r="OLC18" s="106"/>
      <c r="OLD18" s="106"/>
      <c r="OLE18" s="106"/>
      <c r="OLF18" s="106"/>
      <c r="OLG18" s="106"/>
      <c r="OLH18" s="106"/>
      <c r="OLI18" s="106"/>
      <c r="OLJ18" s="106"/>
      <c r="OLK18" s="106"/>
      <c r="OLL18" s="106"/>
      <c r="OLM18" s="106"/>
      <c r="OLN18" s="106"/>
      <c r="OLO18" s="106"/>
      <c r="OLP18" s="106"/>
      <c r="OLQ18" s="106"/>
      <c r="OLR18" s="106"/>
      <c r="OLS18" s="106"/>
      <c r="OLT18" s="106"/>
      <c r="OLU18" s="106"/>
      <c r="OLV18" s="106"/>
      <c r="OLW18" s="106"/>
      <c r="OLX18" s="106"/>
      <c r="OLY18" s="106"/>
      <c r="OLZ18" s="106"/>
      <c r="OMA18" s="106"/>
      <c r="OMB18" s="106"/>
      <c r="OMC18" s="106"/>
      <c r="OMD18" s="106"/>
      <c r="OME18" s="106"/>
      <c r="OMF18" s="106"/>
      <c r="OMG18" s="106"/>
      <c r="OMH18" s="106"/>
      <c r="OMI18" s="106"/>
      <c r="OMJ18" s="106"/>
      <c r="OMK18" s="106"/>
      <c r="OML18" s="106"/>
      <c r="OMM18" s="106"/>
      <c r="OMN18" s="106"/>
      <c r="OMO18" s="106"/>
      <c r="OMP18" s="106"/>
      <c r="OMQ18" s="106"/>
      <c r="OMR18" s="106"/>
      <c r="OMS18" s="106"/>
      <c r="OMT18" s="106"/>
      <c r="OMU18" s="106"/>
      <c r="OMV18" s="106"/>
      <c r="OMW18" s="106"/>
      <c r="OMX18" s="106"/>
      <c r="OMY18" s="106"/>
      <c r="OMZ18" s="106"/>
      <c r="ONA18" s="106"/>
      <c r="ONB18" s="106"/>
      <c r="ONC18" s="106"/>
      <c r="OND18" s="106"/>
      <c r="ONE18" s="106"/>
      <c r="ONF18" s="106"/>
      <c r="ONG18" s="106"/>
      <c r="ONH18" s="106"/>
      <c r="ONI18" s="106"/>
      <c r="ONJ18" s="106"/>
      <c r="ONK18" s="106"/>
      <c r="ONL18" s="106"/>
      <c r="ONM18" s="106"/>
      <c r="ONN18" s="106"/>
      <c r="ONO18" s="106"/>
      <c r="ONP18" s="106"/>
      <c r="ONQ18" s="106"/>
      <c r="ONR18" s="106"/>
      <c r="ONS18" s="106"/>
      <c r="ONT18" s="106"/>
      <c r="ONU18" s="106"/>
      <c r="ONV18" s="106"/>
      <c r="ONW18" s="106"/>
      <c r="ONX18" s="106"/>
      <c r="ONY18" s="106"/>
      <c r="ONZ18" s="106"/>
      <c r="OOA18" s="106"/>
      <c r="OOB18" s="106"/>
      <c r="OOC18" s="106"/>
      <c r="OOD18" s="106"/>
      <c r="OOE18" s="106"/>
      <c r="OOF18" s="106"/>
      <c r="OOG18" s="106"/>
      <c r="OOH18" s="106"/>
      <c r="OOI18" s="106"/>
      <c r="OOJ18" s="106"/>
      <c r="OOK18" s="106"/>
      <c r="OOL18" s="106"/>
      <c r="OOM18" s="106"/>
      <c r="OON18" s="106"/>
      <c r="OOO18" s="106"/>
      <c r="OOP18" s="106"/>
      <c r="OOQ18" s="106"/>
      <c r="OOR18" s="106"/>
      <c r="OOS18" s="106"/>
      <c r="OOT18" s="106"/>
      <c r="OOU18" s="106"/>
      <c r="OOV18" s="106"/>
      <c r="OOW18" s="106"/>
      <c r="OOX18" s="106"/>
      <c r="OOY18" s="106"/>
      <c r="OOZ18" s="106"/>
      <c r="OPA18" s="106"/>
      <c r="OPB18" s="106"/>
      <c r="OPC18" s="106"/>
      <c r="OPD18" s="106"/>
      <c r="OPE18" s="106"/>
      <c r="OPF18" s="106"/>
      <c r="OPG18" s="106"/>
      <c r="OPH18" s="106"/>
      <c r="OPI18" s="106"/>
      <c r="OPJ18" s="106"/>
      <c r="OPK18" s="106"/>
      <c r="OPL18" s="106"/>
      <c r="OPM18" s="106"/>
      <c r="OPN18" s="106"/>
      <c r="OPO18" s="106"/>
      <c r="OPP18" s="106"/>
      <c r="OPQ18" s="106"/>
      <c r="OPR18" s="106"/>
      <c r="OPS18" s="106"/>
      <c r="OPT18" s="106"/>
      <c r="OPU18" s="106"/>
      <c r="OPV18" s="106"/>
      <c r="OPW18" s="106"/>
      <c r="OPX18" s="106"/>
      <c r="OPY18" s="106"/>
      <c r="OPZ18" s="106"/>
      <c r="OQA18" s="106"/>
      <c r="OQB18" s="106"/>
      <c r="OQC18" s="106"/>
      <c r="OQD18" s="106"/>
      <c r="OQE18" s="106"/>
      <c r="OQF18" s="106"/>
      <c r="OQG18" s="106"/>
      <c r="OQH18" s="106"/>
      <c r="OQI18" s="106"/>
      <c r="OQJ18" s="106"/>
      <c r="OQK18" s="106"/>
      <c r="OQL18" s="106"/>
      <c r="OQM18" s="106"/>
      <c r="OQN18" s="106"/>
      <c r="OQO18" s="106"/>
      <c r="OQP18" s="106"/>
      <c r="OQQ18" s="106"/>
      <c r="OQR18" s="106"/>
      <c r="OQS18" s="106"/>
      <c r="OQT18" s="106"/>
      <c r="OQU18" s="106"/>
      <c r="OQV18" s="106"/>
      <c r="OQW18" s="106"/>
      <c r="OQX18" s="106"/>
      <c r="OQY18" s="106"/>
      <c r="OQZ18" s="106"/>
      <c r="ORA18" s="106"/>
      <c r="ORB18" s="106"/>
      <c r="ORC18" s="106"/>
      <c r="ORD18" s="106"/>
      <c r="ORE18" s="106"/>
      <c r="ORF18" s="106"/>
      <c r="ORG18" s="106"/>
      <c r="ORH18" s="106"/>
      <c r="ORI18" s="106"/>
      <c r="ORJ18" s="106"/>
      <c r="ORK18" s="106"/>
      <c r="ORL18" s="106"/>
      <c r="ORM18" s="106"/>
      <c r="ORN18" s="106"/>
      <c r="ORO18" s="106"/>
      <c r="ORP18" s="106"/>
      <c r="ORQ18" s="106"/>
      <c r="ORR18" s="106"/>
      <c r="ORS18" s="106"/>
      <c r="ORT18" s="106"/>
      <c r="ORU18" s="106"/>
      <c r="ORV18" s="106"/>
      <c r="ORW18" s="106"/>
      <c r="ORX18" s="106"/>
      <c r="ORY18" s="106"/>
      <c r="ORZ18" s="106"/>
      <c r="OSA18" s="106"/>
      <c r="OSB18" s="106"/>
      <c r="OSC18" s="106"/>
      <c r="OSD18" s="106"/>
      <c r="OSE18" s="106"/>
      <c r="OSF18" s="106"/>
      <c r="OSG18" s="106"/>
      <c r="OSH18" s="106"/>
      <c r="OSI18" s="106"/>
      <c r="OSJ18" s="106"/>
      <c r="OSK18" s="106"/>
      <c r="OSL18" s="106"/>
      <c r="OSM18" s="106"/>
      <c r="OSN18" s="106"/>
      <c r="OSO18" s="106"/>
      <c r="OSP18" s="106"/>
      <c r="OSQ18" s="106"/>
      <c r="OSR18" s="106"/>
      <c r="OSS18" s="106"/>
      <c r="OST18" s="106"/>
      <c r="OSU18" s="106"/>
      <c r="OSV18" s="106"/>
      <c r="OSW18" s="106"/>
      <c r="OSX18" s="106"/>
      <c r="OSY18" s="106"/>
      <c r="OSZ18" s="106"/>
      <c r="OTA18" s="106"/>
      <c r="OTB18" s="106"/>
      <c r="OTC18" s="106"/>
      <c r="OTD18" s="106"/>
      <c r="OTE18" s="106"/>
      <c r="OTF18" s="106"/>
      <c r="OTG18" s="106"/>
      <c r="OTH18" s="106"/>
      <c r="OTI18" s="106"/>
      <c r="OTJ18" s="106"/>
      <c r="OTK18" s="106"/>
      <c r="OTL18" s="106"/>
      <c r="OTM18" s="106"/>
      <c r="OTN18" s="106"/>
      <c r="OTO18" s="106"/>
      <c r="OTP18" s="106"/>
      <c r="OTQ18" s="106"/>
      <c r="OTR18" s="106"/>
      <c r="OTS18" s="106"/>
      <c r="OTT18" s="106"/>
      <c r="OTU18" s="106"/>
      <c r="OTV18" s="106"/>
      <c r="OTW18" s="106"/>
      <c r="OTX18" s="106"/>
      <c r="OTY18" s="106"/>
      <c r="OTZ18" s="106"/>
      <c r="OUA18" s="106"/>
      <c r="OUB18" s="106"/>
      <c r="OUC18" s="106"/>
      <c r="OUD18" s="106"/>
      <c r="OUE18" s="106"/>
      <c r="OUF18" s="106"/>
      <c r="OUG18" s="106"/>
      <c r="OUH18" s="106"/>
      <c r="OUI18" s="106"/>
      <c r="OUJ18" s="106"/>
      <c r="OUK18" s="106"/>
      <c r="OUL18" s="106"/>
      <c r="OUM18" s="106"/>
      <c r="OUN18" s="106"/>
      <c r="OUO18" s="106"/>
      <c r="OUP18" s="106"/>
      <c r="OUQ18" s="106"/>
      <c r="OUR18" s="106"/>
      <c r="OUS18" s="106"/>
      <c r="OUT18" s="106"/>
      <c r="OUU18" s="106"/>
      <c r="OUV18" s="106"/>
      <c r="OUW18" s="106"/>
      <c r="OUX18" s="106"/>
      <c r="OUY18" s="106"/>
      <c r="OUZ18" s="106"/>
      <c r="OVA18" s="106"/>
      <c r="OVB18" s="106"/>
      <c r="OVC18" s="106"/>
      <c r="OVD18" s="106"/>
      <c r="OVE18" s="106"/>
      <c r="OVF18" s="106"/>
      <c r="OVG18" s="106"/>
      <c r="OVH18" s="106"/>
      <c r="OVI18" s="106"/>
      <c r="OVJ18" s="106"/>
      <c r="OVK18" s="106"/>
      <c r="OVL18" s="106"/>
      <c r="OVM18" s="106"/>
      <c r="OVN18" s="106"/>
      <c r="OVO18" s="106"/>
      <c r="OVP18" s="106"/>
      <c r="OVQ18" s="106"/>
      <c r="OVR18" s="106"/>
      <c r="OVS18" s="106"/>
      <c r="OVT18" s="106"/>
      <c r="OVU18" s="106"/>
      <c r="OVV18" s="106"/>
      <c r="OVW18" s="106"/>
      <c r="OVX18" s="106"/>
      <c r="OVY18" s="106"/>
      <c r="OVZ18" s="106"/>
      <c r="OWA18" s="106"/>
      <c r="OWB18" s="106"/>
      <c r="OWC18" s="106"/>
      <c r="OWD18" s="106"/>
      <c r="OWE18" s="106"/>
      <c r="OWF18" s="106"/>
      <c r="OWG18" s="106"/>
      <c r="OWH18" s="106"/>
      <c r="OWI18" s="106"/>
      <c r="OWJ18" s="106"/>
      <c r="OWK18" s="106"/>
      <c r="OWL18" s="106"/>
      <c r="OWM18" s="106"/>
      <c r="OWN18" s="106"/>
      <c r="OWO18" s="106"/>
      <c r="OWP18" s="106"/>
      <c r="OWQ18" s="106"/>
      <c r="OWR18" s="106"/>
      <c r="OWS18" s="106"/>
      <c r="OWT18" s="106"/>
      <c r="OWU18" s="106"/>
      <c r="OWV18" s="106"/>
      <c r="OWW18" s="106"/>
      <c r="OWX18" s="106"/>
      <c r="OWY18" s="106"/>
      <c r="OWZ18" s="106"/>
      <c r="OXA18" s="106"/>
      <c r="OXB18" s="106"/>
      <c r="OXC18" s="106"/>
      <c r="OXD18" s="106"/>
      <c r="OXE18" s="106"/>
      <c r="OXF18" s="106"/>
      <c r="OXG18" s="106"/>
      <c r="OXH18" s="106"/>
      <c r="OXI18" s="106"/>
      <c r="OXJ18" s="106"/>
      <c r="OXK18" s="106"/>
      <c r="OXL18" s="106"/>
      <c r="OXM18" s="106"/>
      <c r="OXN18" s="106"/>
      <c r="OXO18" s="106"/>
      <c r="OXP18" s="106"/>
      <c r="OXQ18" s="106"/>
      <c r="OXR18" s="106"/>
      <c r="OXS18" s="106"/>
      <c r="OXT18" s="106"/>
      <c r="OXU18" s="106"/>
      <c r="OXV18" s="106"/>
      <c r="OXW18" s="106"/>
      <c r="OXX18" s="106"/>
      <c r="OXY18" s="106"/>
      <c r="OXZ18" s="106"/>
      <c r="OYA18" s="106"/>
      <c r="OYB18" s="106"/>
      <c r="OYC18" s="106"/>
      <c r="OYD18" s="106"/>
      <c r="OYE18" s="106"/>
      <c r="OYF18" s="106"/>
      <c r="OYG18" s="106"/>
      <c r="OYH18" s="106"/>
      <c r="OYI18" s="106"/>
      <c r="OYJ18" s="106"/>
      <c r="OYK18" s="106"/>
      <c r="OYL18" s="106"/>
      <c r="OYM18" s="106"/>
      <c r="OYN18" s="106"/>
      <c r="OYO18" s="106"/>
      <c r="OYP18" s="106"/>
      <c r="OYQ18" s="106"/>
      <c r="OYR18" s="106"/>
      <c r="OYS18" s="106"/>
      <c r="OYT18" s="106"/>
      <c r="OYU18" s="106"/>
      <c r="OYV18" s="106"/>
      <c r="OYW18" s="106"/>
      <c r="OYX18" s="106"/>
      <c r="OYY18" s="106"/>
      <c r="OYZ18" s="106"/>
      <c r="OZA18" s="106"/>
      <c r="OZB18" s="106"/>
      <c r="OZC18" s="106"/>
      <c r="OZD18" s="106"/>
      <c r="OZE18" s="106"/>
      <c r="OZF18" s="106"/>
      <c r="OZG18" s="106"/>
      <c r="OZH18" s="106"/>
      <c r="OZI18" s="106"/>
      <c r="OZJ18" s="106"/>
      <c r="OZK18" s="106"/>
      <c r="OZL18" s="106"/>
      <c r="OZM18" s="106"/>
      <c r="OZN18" s="106"/>
      <c r="OZO18" s="106"/>
      <c r="OZP18" s="106"/>
      <c r="OZQ18" s="106"/>
      <c r="OZR18" s="106"/>
      <c r="OZS18" s="106"/>
      <c r="OZT18" s="106"/>
      <c r="OZU18" s="106"/>
      <c r="OZV18" s="106"/>
      <c r="OZW18" s="106"/>
      <c r="OZX18" s="106"/>
      <c r="OZY18" s="106"/>
      <c r="OZZ18" s="106"/>
      <c r="PAA18" s="106"/>
      <c r="PAB18" s="106"/>
      <c r="PAC18" s="106"/>
      <c r="PAD18" s="106"/>
      <c r="PAE18" s="106"/>
      <c r="PAF18" s="106"/>
      <c r="PAG18" s="106"/>
      <c r="PAH18" s="106"/>
      <c r="PAI18" s="106"/>
      <c r="PAJ18" s="106"/>
      <c r="PAK18" s="106"/>
      <c r="PAL18" s="106"/>
      <c r="PAM18" s="106"/>
      <c r="PAN18" s="106"/>
      <c r="PAO18" s="106"/>
      <c r="PAP18" s="106"/>
      <c r="PAQ18" s="106"/>
      <c r="PAR18" s="106"/>
      <c r="PAS18" s="106"/>
      <c r="PAT18" s="106"/>
      <c r="PAU18" s="106"/>
      <c r="PAV18" s="106"/>
      <c r="PAW18" s="106"/>
      <c r="PAX18" s="106"/>
      <c r="PAY18" s="106"/>
      <c r="PAZ18" s="106"/>
      <c r="PBA18" s="106"/>
      <c r="PBB18" s="106"/>
      <c r="PBC18" s="106"/>
      <c r="PBD18" s="106"/>
      <c r="PBE18" s="106"/>
      <c r="PBF18" s="106"/>
      <c r="PBG18" s="106"/>
      <c r="PBH18" s="106"/>
      <c r="PBI18" s="106"/>
      <c r="PBJ18" s="106"/>
      <c r="PBK18" s="106"/>
      <c r="PBL18" s="106"/>
      <c r="PBM18" s="106"/>
      <c r="PBN18" s="106"/>
      <c r="PBO18" s="106"/>
      <c r="PBP18" s="106"/>
      <c r="PBQ18" s="106"/>
      <c r="PBR18" s="106"/>
      <c r="PBS18" s="106"/>
      <c r="PBT18" s="106"/>
      <c r="PBU18" s="106"/>
      <c r="PBV18" s="106"/>
      <c r="PBW18" s="106"/>
      <c r="PBX18" s="106"/>
      <c r="PBY18" s="106"/>
      <c r="PBZ18" s="106"/>
      <c r="PCA18" s="106"/>
      <c r="PCB18" s="106"/>
      <c r="PCC18" s="106"/>
      <c r="PCD18" s="106"/>
      <c r="PCE18" s="106"/>
      <c r="PCF18" s="106"/>
      <c r="PCG18" s="106"/>
      <c r="PCH18" s="106"/>
      <c r="PCI18" s="106"/>
      <c r="PCJ18" s="106"/>
      <c r="PCK18" s="106"/>
      <c r="PCL18" s="106"/>
      <c r="PCM18" s="106"/>
      <c r="PCN18" s="106"/>
      <c r="PCO18" s="106"/>
      <c r="PCP18" s="106"/>
      <c r="PCQ18" s="106"/>
      <c r="PCR18" s="106"/>
      <c r="PCS18" s="106"/>
      <c r="PCT18" s="106"/>
      <c r="PCU18" s="106"/>
      <c r="PCV18" s="106"/>
      <c r="PCW18" s="106"/>
      <c r="PCX18" s="106"/>
      <c r="PCY18" s="106"/>
      <c r="PCZ18" s="106"/>
      <c r="PDA18" s="106"/>
      <c r="PDB18" s="106"/>
      <c r="PDC18" s="106"/>
      <c r="PDD18" s="106"/>
      <c r="PDE18" s="106"/>
      <c r="PDF18" s="106"/>
      <c r="PDG18" s="106"/>
      <c r="PDH18" s="106"/>
      <c r="PDI18" s="106"/>
      <c r="PDJ18" s="106"/>
      <c r="PDK18" s="106"/>
      <c r="PDL18" s="106"/>
      <c r="PDM18" s="106"/>
      <c r="PDN18" s="106"/>
      <c r="PDO18" s="106"/>
      <c r="PDP18" s="106"/>
      <c r="PDQ18" s="106"/>
      <c r="PDR18" s="106"/>
      <c r="PDS18" s="106"/>
      <c r="PDT18" s="106"/>
      <c r="PDU18" s="106"/>
      <c r="PDV18" s="106"/>
      <c r="PDW18" s="106"/>
      <c r="PDX18" s="106"/>
      <c r="PDY18" s="106"/>
      <c r="PDZ18" s="106"/>
      <c r="PEA18" s="106"/>
      <c r="PEB18" s="106"/>
      <c r="PEC18" s="106"/>
      <c r="PED18" s="106"/>
      <c r="PEE18" s="106"/>
      <c r="PEF18" s="106"/>
      <c r="PEG18" s="106"/>
      <c r="PEH18" s="106"/>
      <c r="PEI18" s="106"/>
      <c r="PEJ18" s="106"/>
      <c r="PEK18" s="106"/>
      <c r="PEL18" s="106"/>
      <c r="PEM18" s="106"/>
      <c r="PEN18" s="106"/>
      <c r="PEO18" s="106"/>
      <c r="PEP18" s="106"/>
      <c r="PEQ18" s="106"/>
      <c r="PER18" s="106"/>
      <c r="PES18" s="106"/>
      <c r="PET18" s="106"/>
      <c r="PEU18" s="106"/>
      <c r="PEV18" s="106"/>
      <c r="PEW18" s="106"/>
      <c r="PEX18" s="106"/>
      <c r="PEY18" s="106"/>
      <c r="PEZ18" s="106"/>
      <c r="PFA18" s="106"/>
      <c r="PFB18" s="106"/>
      <c r="PFC18" s="106"/>
      <c r="PFD18" s="106"/>
      <c r="PFE18" s="106"/>
      <c r="PFF18" s="106"/>
      <c r="PFG18" s="106"/>
      <c r="PFH18" s="106"/>
      <c r="PFI18" s="106"/>
      <c r="PFJ18" s="106"/>
      <c r="PFK18" s="106"/>
      <c r="PFL18" s="106"/>
      <c r="PFM18" s="106"/>
      <c r="PFN18" s="106"/>
      <c r="PFO18" s="106"/>
      <c r="PFP18" s="106"/>
      <c r="PFQ18" s="106"/>
      <c r="PFR18" s="106"/>
      <c r="PFS18" s="106"/>
      <c r="PFT18" s="106"/>
      <c r="PFU18" s="106"/>
      <c r="PFV18" s="106"/>
      <c r="PFW18" s="106"/>
      <c r="PFX18" s="106"/>
      <c r="PFY18" s="106"/>
      <c r="PFZ18" s="106"/>
      <c r="PGA18" s="106"/>
      <c r="PGB18" s="106"/>
      <c r="PGC18" s="106"/>
      <c r="PGD18" s="106"/>
      <c r="PGE18" s="106"/>
      <c r="PGF18" s="106"/>
      <c r="PGG18" s="106"/>
      <c r="PGH18" s="106"/>
      <c r="PGI18" s="106"/>
      <c r="PGJ18" s="106"/>
      <c r="PGK18" s="106"/>
      <c r="PGL18" s="106"/>
      <c r="PGM18" s="106"/>
      <c r="PGN18" s="106"/>
      <c r="PGO18" s="106"/>
      <c r="PGP18" s="106"/>
      <c r="PGQ18" s="106"/>
      <c r="PGR18" s="106"/>
      <c r="PGS18" s="106"/>
      <c r="PGT18" s="106"/>
      <c r="PGU18" s="106"/>
      <c r="PGV18" s="106"/>
      <c r="PGW18" s="106"/>
      <c r="PGX18" s="106"/>
      <c r="PGY18" s="106"/>
      <c r="PGZ18" s="106"/>
      <c r="PHA18" s="106"/>
      <c r="PHB18" s="106"/>
      <c r="PHC18" s="106"/>
      <c r="PHD18" s="106"/>
      <c r="PHE18" s="106"/>
      <c r="PHF18" s="106"/>
      <c r="PHG18" s="106"/>
      <c r="PHH18" s="106"/>
      <c r="PHI18" s="106"/>
      <c r="PHJ18" s="106"/>
      <c r="PHK18" s="106"/>
      <c r="PHL18" s="106"/>
      <c r="PHM18" s="106"/>
      <c r="PHN18" s="106"/>
      <c r="PHO18" s="106"/>
      <c r="PHP18" s="106"/>
      <c r="PHQ18" s="106"/>
      <c r="PHR18" s="106"/>
      <c r="PHS18" s="106"/>
      <c r="PHT18" s="106"/>
      <c r="PHU18" s="106"/>
      <c r="PHV18" s="106"/>
      <c r="PHW18" s="106"/>
      <c r="PHX18" s="106"/>
      <c r="PHY18" s="106"/>
      <c r="PHZ18" s="106"/>
      <c r="PIA18" s="106"/>
      <c r="PIB18" s="106"/>
      <c r="PIC18" s="106"/>
      <c r="PID18" s="106"/>
      <c r="PIE18" s="106"/>
      <c r="PIF18" s="106"/>
      <c r="PIG18" s="106"/>
      <c r="PIH18" s="106"/>
      <c r="PII18" s="106"/>
      <c r="PIJ18" s="106"/>
      <c r="PIK18" s="106"/>
      <c r="PIL18" s="106"/>
      <c r="PIM18" s="106"/>
      <c r="PIN18" s="106"/>
      <c r="PIO18" s="106"/>
      <c r="PIP18" s="106"/>
      <c r="PIQ18" s="106"/>
      <c r="PIR18" s="106"/>
      <c r="PIS18" s="106"/>
      <c r="PIT18" s="106"/>
      <c r="PIU18" s="106"/>
      <c r="PIV18" s="106"/>
      <c r="PIW18" s="106"/>
      <c r="PIX18" s="106"/>
      <c r="PIY18" s="106"/>
      <c r="PIZ18" s="106"/>
      <c r="PJA18" s="106"/>
      <c r="PJB18" s="106"/>
      <c r="PJC18" s="106"/>
      <c r="PJD18" s="106"/>
      <c r="PJE18" s="106"/>
      <c r="PJF18" s="106"/>
      <c r="PJG18" s="106"/>
      <c r="PJH18" s="106"/>
      <c r="PJI18" s="106"/>
      <c r="PJJ18" s="106"/>
      <c r="PJK18" s="106"/>
      <c r="PJL18" s="106"/>
      <c r="PJM18" s="106"/>
      <c r="PJN18" s="106"/>
      <c r="PJO18" s="106"/>
      <c r="PJP18" s="106"/>
      <c r="PJQ18" s="106"/>
      <c r="PJR18" s="106"/>
      <c r="PJS18" s="106"/>
      <c r="PJT18" s="106"/>
      <c r="PJU18" s="106"/>
      <c r="PJV18" s="106"/>
      <c r="PJW18" s="106"/>
      <c r="PJX18" s="106"/>
      <c r="PJY18" s="106"/>
      <c r="PJZ18" s="106"/>
      <c r="PKA18" s="106"/>
      <c r="PKB18" s="106"/>
      <c r="PKC18" s="106"/>
      <c r="PKD18" s="106"/>
      <c r="PKE18" s="106"/>
      <c r="PKF18" s="106"/>
      <c r="PKG18" s="106"/>
      <c r="PKH18" s="106"/>
      <c r="PKI18" s="106"/>
      <c r="PKJ18" s="106"/>
      <c r="PKK18" s="106"/>
      <c r="PKL18" s="106"/>
      <c r="PKM18" s="106"/>
      <c r="PKN18" s="106"/>
      <c r="PKO18" s="106"/>
      <c r="PKP18" s="106"/>
      <c r="PKQ18" s="106"/>
      <c r="PKR18" s="106"/>
      <c r="PKS18" s="106"/>
      <c r="PKT18" s="106"/>
      <c r="PKU18" s="106"/>
      <c r="PKV18" s="106"/>
      <c r="PKW18" s="106"/>
      <c r="PKX18" s="106"/>
      <c r="PKY18" s="106"/>
      <c r="PKZ18" s="106"/>
      <c r="PLA18" s="106"/>
      <c r="PLB18" s="106"/>
      <c r="PLC18" s="106"/>
      <c r="PLD18" s="106"/>
      <c r="PLE18" s="106"/>
      <c r="PLF18" s="106"/>
      <c r="PLG18" s="106"/>
      <c r="PLH18" s="106"/>
      <c r="PLI18" s="106"/>
      <c r="PLJ18" s="106"/>
      <c r="PLK18" s="106"/>
      <c r="PLL18" s="106"/>
      <c r="PLM18" s="106"/>
      <c r="PLN18" s="106"/>
      <c r="PLO18" s="106"/>
      <c r="PLP18" s="106"/>
      <c r="PLQ18" s="106"/>
      <c r="PLR18" s="106"/>
      <c r="PLS18" s="106"/>
      <c r="PLT18" s="106"/>
      <c r="PLU18" s="106"/>
      <c r="PLV18" s="106"/>
      <c r="PLW18" s="106"/>
      <c r="PLX18" s="106"/>
      <c r="PLY18" s="106"/>
      <c r="PLZ18" s="106"/>
      <c r="PMA18" s="106"/>
      <c r="PMB18" s="106"/>
      <c r="PMC18" s="106"/>
      <c r="PMD18" s="106"/>
      <c r="PME18" s="106"/>
      <c r="PMF18" s="106"/>
      <c r="PMG18" s="106"/>
      <c r="PMH18" s="106"/>
      <c r="PMI18" s="106"/>
      <c r="PMJ18" s="106"/>
      <c r="PMK18" s="106"/>
      <c r="PML18" s="106"/>
      <c r="PMM18" s="106"/>
      <c r="PMN18" s="106"/>
      <c r="PMO18" s="106"/>
      <c r="PMP18" s="106"/>
      <c r="PMQ18" s="106"/>
      <c r="PMR18" s="106"/>
      <c r="PMS18" s="106"/>
      <c r="PMT18" s="106"/>
      <c r="PMU18" s="106"/>
      <c r="PMV18" s="106"/>
      <c r="PMW18" s="106"/>
      <c r="PMX18" s="106"/>
      <c r="PMY18" s="106"/>
      <c r="PMZ18" s="106"/>
      <c r="PNA18" s="106"/>
      <c r="PNB18" s="106"/>
      <c r="PNC18" s="106"/>
      <c r="PND18" s="106"/>
      <c r="PNE18" s="106"/>
      <c r="PNF18" s="106"/>
      <c r="PNG18" s="106"/>
      <c r="PNH18" s="106"/>
      <c r="PNI18" s="106"/>
      <c r="PNJ18" s="106"/>
      <c r="PNK18" s="106"/>
      <c r="PNL18" s="106"/>
      <c r="PNM18" s="106"/>
      <c r="PNN18" s="106"/>
      <c r="PNO18" s="106"/>
      <c r="PNP18" s="106"/>
      <c r="PNQ18" s="106"/>
      <c r="PNR18" s="106"/>
      <c r="PNS18" s="106"/>
      <c r="PNT18" s="106"/>
      <c r="PNU18" s="106"/>
      <c r="PNV18" s="106"/>
      <c r="PNW18" s="106"/>
      <c r="PNX18" s="106"/>
      <c r="PNY18" s="106"/>
      <c r="PNZ18" s="106"/>
      <c r="POA18" s="106"/>
      <c r="POB18" s="106"/>
      <c r="POC18" s="106"/>
      <c r="POD18" s="106"/>
      <c r="POE18" s="106"/>
      <c r="POF18" s="106"/>
      <c r="POG18" s="106"/>
      <c r="POH18" s="106"/>
      <c r="POI18" s="106"/>
      <c r="POJ18" s="106"/>
      <c r="POK18" s="106"/>
      <c r="POL18" s="106"/>
      <c r="POM18" s="106"/>
      <c r="PON18" s="106"/>
      <c r="POO18" s="106"/>
      <c r="POP18" s="106"/>
      <c r="POQ18" s="106"/>
      <c r="POR18" s="106"/>
      <c r="POS18" s="106"/>
      <c r="POT18" s="106"/>
      <c r="POU18" s="106"/>
      <c r="POV18" s="106"/>
      <c r="POW18" s="106"/>
      <c r="POX18" s="106"/>
      <c r="POY18" s="106"/>
      <c r="POZ18" s="106"/>
      <c r="PPA18" s="106"/>
      <c r="PPB18" s="106"/>
      <c r="PPC18" s="106"/>
      <c r="PPD18" s="106"/>
      <c r="PPE18" s="106"/>
      <c r="PPF18" s="106"/>
      <c r="PPG18" s="106"/>
      <c r="PPH18" s="106"/>
      <c r="PPI18" s="106"/>
      <c r="PPJ18" s="106"/>
      <c r="PPK18" s="106"/>
      <c r="PPL18" s="106"/>
      <c r="PPM18" s="106"/>
      <c r="PPN18" s="106"/>
      <c r="PPO18" s="106"/>
      <c r="PPP18" s="106"/>
      <c r="PPQ18" s="106"/>
      <c r="PPR18" s="106"/>
      <c r="PPS18" s="106"/>
      <c r="PPT18" s="106"/>
      <c r="PPU18" s="106"/>
      <c r="PPV18" s="106"/>
      <c r="PPW18" s="106"/>
      <c r="PPX18" s="106"/>
      <c r="PPY18" s="106"/>
      <c r="PPZ18" s="106"/>
      <c r="PQA18" s="106"/>
      <c r="PQB18" s="106"/>
      <c r="PQC18" s="106"/>
      <c r="PQD18" s="106"/>
      <c r="PQE18" s="106"/>
      <c r="PQF18" s="106"/>
      <c r="PQG18" s="106"/>
      <c r="PQH18" s="106"/>
      <c r="PQI18" s="106"/>
      <c r="PQJ18" s="106"/>
      <c r="PQK18" s="106"/>
      <c r="PQL18" s="106"/>
      <c r="PQM18" s="106"/>
      <c r="PQN18" s="106"/>
      <c r="PQO18" s="106"/>
      <c r="PQP18" s="106"/>
      <c r="PQQ18" s="106"/>
      <c r="PQR18" s="106"/>
      <c r="PQS18" s="106"/>
      <c r="PQT18" s="106"/>
      <c r="PQU18" s="106"/>
      <c r="PQV18" s="106"/>
      <c r="PQW18" s="106"/>
      <c r="PQX18" s="106"/>
      <c r="PQY18" s="106"/>
      <c r="PQZ18" s="106"/>
      <c r="PRA18" s="106"/>
      <c r="PRB18" s="106"/>
      <c r="PRC18" s="106"/>
      <c r="PRD18" s="106"/>
      <c r="PRE18" s="106"/>
      <c r="PRF18" s="106"/>
      <c r="PRG18" s="106"/>
      <c r="PRH18" s="106"/>
      <c r="PRI18" s="106"/>
      <c r="PRJ18" s="106"/>
      <c r="PRK18" s="106"/>
      <c r="PRL18" s="106"/>
      <c r="PRM18" s="106"/>
      <c r="PRN18" s="106"/>
      <c r="PRO18" s="106"/>
      <c r="PRP18" s="106"/>
      <c r="PRQ18" s="106"/>
      <c r="PRR18" s="106"/>
      <c r="PRS18" s="106"/>
      <c r="PRT18" s="106"/>
      <c r="PRU18" s="106"/>
      <c r="PRV18" s="106"/>
      <c r="PRW18" s="106"/>
      <c r="PRX18" s="106"/>
      <c r="PRY18" s="106"/>
      <c r="PRZ18" s="106"/>
      <c r="PSA18" s="106"/>
      <c r="PSB18" s="106"/>
      <c r="PSC18" s="106"/>
      <c r="PSD18" s="106"/>
      <c r="PSE18" s="106"/>
      <c r="PSF18" s="106"/>
      <c r="PSG18" s="106"/>
      <c r="PSH18" s="106"/>
      <c r="PSI18" s="106"/>
      <c r="PSJ18" s="106"/>
      <c r="PSK18" s="106"/>
      <c r="PSL18" s="106"/>
      <c r="PSM18" s="106"/>
      <c r="PSN18" s="106"/>
      <c r="PSO18" s="106"/>
      <c r="PSP18" s="106"/>
      <c r="PSQ18" s="106"/>
      <c r="PSR18" s="106"/>
      <c r="PSS18" s="106"/>
      <c r="PST18" s="106"/>
      <c r="PSU18" s="106"/>
      <c r="PSV18" s="106"/>
      <c r="PSW18" s="106"/>
      <c r="PSX18" s="106"/>
      <c r="PSY18" s="106"/>
      <c r="PSZ18" s="106"/>
      <c r="PTA18" s="106"/>
      <c r="PTB18" s="106"/>
      <c r="PTC18" s="106"/>
      <c r="PTD18" s="106"/>
      <c r="PTE18" s="106"/>
      <c r="PTF18" s="106"/>
      <c r="PTG18" s="106"/>
      <c r="PTH18" s="106"/>
      <c r="PTI18" s="106"/>
      <c r="PTJ18" s="106"/>
      <c r="PTK18" s="106"/>
      <c r="PTL18" s="106"/>
      <c r="PTM18" s="106"/>
      <c r="PTN18" s="106"/>
      <c r="PTO18" s="106"/>
      <c r="PTP18" s="106"/>
      <c r="PTQ18" s="106"/>
      <c r="PTR18" s="106"/>
      <c r="PTS18" s="106"/>
      <c r="PTT18" s="106"/>
      <c r="PTU18" s="106"/>
      <c r="PTV18" s="106"/>
      <c r="PTW18" s="106"/>
      <c r="PTX18" s="106"/>
      <c r="PTY18" s="106"/>
      <c r="PTZ18" s="106"/>
      <c r="PUA18" s="106"/>
      <c r="PUB18" s="106"/>
      <c r="PUC18" s="106"/>
      <c r="PUD18" s="106"/>
      <c r="PUE18" s="106"/>
      <c r="PUF18" s="106"/>
      <c r="PUG18" s="106"/>
      <c r="PUH18" s="106"/>
      <c r="PUI18" s="106"/>
      <c r="PUJ18" s="106"/>
      <c r="PUK18" s="106"/>
      <c r="PUL18" s="106"/>
      <c r="PUM18" s="106"/>
      <c r="PUN18" s="106"/>
      <c r="PUO18" s="106"/>
      <c r="PUP18" s="106"/>
      <c r="PUQ18" s="106"/>
      <c r="PUR18" s="106"/>
      <c r="PUS18" s="106"/>
      <c r="PUT18" s="106"/>
      <c r="PUU18" s="106"/>
      <c r="PUV18" s="106"/>
      <c r="PUW18" s="106"/>
      <c r="PUX18" s="106"/>
      <c r="PUY18" s="106"/>
      <c r="PUZ18" s="106"/>
      <c r="PVA18" s="106"/>
      <c r="PVB18" s="106"/>
      <c r="PVC18" s="106"/>
      <c r="PVD18" s="106"/>
      <c r="PVE18" s="106"/>
      <c r="PVF18" s="106"/>
      <c r="PVG18" s="106"/>
      <c r="PVH18" s="106"/>
      <c r="PVI18" s="106"/>
      <c r="PVJ18" s="106"/>
      <c r="PVK18" s="106"/>
      <c r="PVL18" s="106"/>
      <c r="PVM18" s="106"/>
      <c r="PVN18" s="106"/>
      <c r="PVO18" s="106"/>
      <c r="PVP18" s="106"/>
      <c r="PVQ18" s="106"/>
      <c r="PVR18" s="106"/>
      <c r="PVS18" s="106"/>
      <c r="PVT18" s="106"/>
      <c r="PVU18" s="106"/>
      <c r="PVV18" s="106"/>
      <c r="PVW18" s="106"/>
      <c r="PVX18" s="106"/>
      <c r="PVY18" s="106"/>
      <c r="PVZ18" s="106"/>
      <c r="PWA18" s="106"/>
      <c r="PWB18" s="106"/>
      <c r="PWC18" s="106"/>
      <c r="PWD18" s="106"/>
      <c r="PWE18" s="106"/>
      <c r="PWF18" s="106"/>
      <c r="PWG18" s="106"/>
      <c r="PWH18" s="106"/>
      <c r="PWI18" s="106"/>
      <c r="PWJ18" s="106"/>
      <c r="PWK18" s="106"/>
      <c r="PWL18" s="106"/>
      <c r="PWM18" s="106"/>
      <c r="PWN18" s="106"/>
      <c r="PWO18" s="106"/>
      <c r="PWP18" s="106"/>
      <c r="PWQ18" s="106"/>
      <c r="PWR18" s="106"/>
      <c r="PWS18" s="106"/>
      <c r="PWT18" s="106"/>
      <c r="PWU18" s="106"/>
      <c r="PWV18" s="106"/>
      <c r="PWW18" s="106"/>
      <c r="PWX18" s="106"/>
      <c r="PWY18" s="106"/>
      <c r="PWZ18" s="106"/>
      <c r="PXA18" s="106"/>
      <c r="PXB18" s="106"/>
      <c r="PXC18" s="106"/>
      <c r="PXD18" s="106"/>
      <c r="PXE18" s="106"/>
      <c r="PXF18" s="106"/>
      <c r="PXG18" s="106"/>
      <c r="PXH18" s="106"/>
      <c r="PXI18" s="106"/>
      <c r="PXJ18" s="106"/>
      <c r="PXK18" s="106"/>
      <c r="PXL18" s="106"/>
      <c r="PXM18" s="106"/>
      <c r="PXN18" s="106"/>
      <c r="PXO18" s="106"/>
      <c r="PXP18" s="106"/>
      <c r="PXQ18" s="106"/>
      <c r="PXR18" s="106"/>
      <c r="PXS18" s="106"/>
      <c r="PXT18" s="106"/>
      <c r="PXU18" s="106"/>
      <c r="PXV18" s="106"/>
      <c r="PXW18" s="106"/>
      <c r="PXX18" s="106"/>
      <c r="PXY18" s="106"/>
      <c r="PXZ18" s="106"/>
      <c r="PYA18" s="106"/>
      <c r="PYB18" s="106"/>
      <c r="PYC18" s="106"/>
      <c r="PYD18" s="106"/>
      <c r="PYE18" s="106"/>
      <c r="PYF18" s="106"/>
      <c r="PYG18" s="106"/>
      <c r="PYH18" s="106"/>
      <c r="PYI18" s="106"/>
      <c r="PYJ18" s="106"/>
      <c r="PYK18" s="106"/>
      <c r="PYL18" s="106"/>
      <c r="PYM18" s="106"/>
      <c r="PYN18" s="106"/>
      <c r="PYO18" s="106"/>
      <c r="PYP18" s="106"/>
      <c r="PYQ18" s="106"/>
      <c r="PYR18" s="106"/>
      <c r="PYS18" s="106"/>
      <c r="PYT18" s="106"/>
      <c r="PYU18" s="106"/>
      <c r="PYV18" s="106"/>
      <c r="PYW18" s="106"/>
      <c r="PYX18" s="106"/>
      <c r="PYY18" s="106"/>
      <c r="PYZ18" s="106"/>
      <c r="PZA18" s="106"/>
      <c r="PZB18" s="106"/>
      <c r="PZC18" s="106"/>
      <c r="PZD18" s="106"/>
      <c r="PZE18" s="106"/>
      <c r="PZF18" s="106"/>
      <c r="PZG18" s="106"/>
      <c r="PZH18" s="106"/>
      <c r="PZI18" s="106"/>
      <c r="PZJ18" s="106"/>
      <c r="PZK18" s="106"/>
      <c r="PZL18" s="106"/>
      <c r="PZM18" s="106"/>
      <c r="PZN18" s="106"/>
      <c r="PZO18" s="106"/>
      <c r="PZP18" s="106"/>
      <c r="PZQ18" s="106"/>
      <c r="PZR18" s="106"/>
      <c r="PZS18" s="106"/>
      <c r="PZT18" s="106"/>
      <c r="PZU18" s="106"/>
      <c r="PZV18" s="106"/>
      <c r="PZW18" s="106"/>
      <c r="PZX18" s="106"/>
      <c r="PZY18" s="106"/>
      <c r="PZZ18" s="106"/>
      <c r="QAA18" s="106"/>
      <c r="QAB18" s="106"/>
      <c r="QAC18" s="106"/>
      <c r="QAD18" s="106"/>
      <c r="QAE18" s="106"/>
      <c r="QAF18" s="106"/>
      <c r="QAG18" s="106"/>
      <c r="QAH18" s="106"/>
      <c r="QAI18" s="106"/>
      <c r="QAJ18" s="106"/>
      <c r="QAK18" s="106"/>
      <c r="QAL18" s="106"/>
      <c r="QAM18" s="106"/>
      <c r="QAN18" s="106"/>
      <c r="QAO18" s="106"/>
      <c r="QAP18" s="106"/>
      <c r="QAQ18" s="106"/>
      <c r="QAR18" s="106"/>
      <c r="QAS18" s="106"/>
      <c r="QAT18" s="106"/>
      <c r="QAU18" s="106"/>
      <c r="QAV18" s="106"/>
      <c r="QAW18" s="106"/>
      <c r="QAX18" s="106"/>
      <c r="QAY18" s="106"/>
      <c r="QAZ18" s="106"/>
      <c r="QBA18" s="106"/>
      <c r="QBB18" s="106"/>
      <c r="QBC18" s="106"/>
      <c r="QBD18" s="106"/>
      <c r="QBE18" s="106"/>
      <c r="QBF18" s="106"/>
      <c r="QBG18" s="106"/>
      <c r="QBH18" s="106"/>
      <c r="QBI18" s="106"/>
      <c r="QBJ18" s="106"/>
      <c r="QBK18" s="106"/>
      <c r="QBL18" s="106"/>
      <c r="QBM18" s="106"/>
      <c r="QBN18" s="106"/>
      <c r="QBO18" s="106"/>
      <c r="QBP18" s="106"/>
      <c r="QBQ18" s="106"/>
      <c r="QBR18" s="106"/>
      <c r="QBS18" s="106"/>
      <c r="QBT18" s="106"/>
      <c r="QBU18" s="106"/>
      <c r="QBV18" s="106"/>
      <c r="QBW18" s="106"/>
      <c r="QBX18" s="106"/>
      <c r="QBY18" s="106"/>
      <c r="QBZ18" s="106"/>
      <c r="QCA18" s="106"/>
      <c r="QCB18" s="106"/>
      <c r="QCC18" s="106"/>
      <c r="QCD18" s="106"/>
      <c r="QCE18" s="106"/>
      <c r="QCF18" s="106"/>
      <c r="QCG18" s="106"/>
      <c r="QCH18" s="106"/>
      <c r="QCI18" s="106"/>
      <c r="QCJ18" s="106"/>
      <c r="QCK18" s="106"/>
      <c r="QCL18" s="106"/>
      <c r="QCM18" s="106"/>
      <c r="QCN18" s="106"/>
      <c r="QCO18" s="106"/>
      <c r="QCP18" s="106"/>
      <c r="QCQ18" s="106"/>
      <c r="QCR18" s="106"/>
      <c r="QCS18" s="106"/>
      <c r="QCT18" s="106"/>
      <c r="QCU18" s="106"/>
      <c r="QCV18" s="106"/>
      <c r="QCW18" s="106"/>
      <c r="QCX18" s="106"/>
      <c r="QCY18" s="106"/>
      <c r="QCZ18" s="106"/>
      <c r="QDA18" s="106"/>
      <c r="QDB18" s="106"/>
      <c r="QDC18" s="106"/>
      <c r="QDD18" s="106"/>
      <c r="QDE18" s="106"/>
      <c r="QDF18" s="106"/>
      <c r="QDG18" s="106"/>
      <c r="QDH18" s="106"/>
      <c r="QDI18" s="106"/>
      <c r="QDJ18" s="106"/>
      <c r="QDK18" s="106"/>
      <c r="QDL18" s="106"/>
      <c r="QDM18" s="106"/>
      <c r="QDN18" s="106"/>
      <c r="QDO18" s="106"/>
      <c r="QDP18" s="106"/>
      <c r="QDQ18" s="106"/>
      <c r="QDR18" s="106"/>
      <c r="QDS18" s="106"/>
      <c r="QDT18" s="106"/>
      <c r="QDU18" s="106"/>
      <c r="QDV18" s="106"/>
      <c r="QDW18" s="106"/>
      <c r="QDX18" s="106"/>
      <c r="QDY18" s="106"/>
      <c r="QDZ18" s="106"/>
      <c r="QEA18" s="106"/>
      <c r="QEB18" s="106"/>
      <c r="QEC18" s="106"/>
      <c r="QED18" s="106"/>
      <c r="QEE18" s="106"/>
      <c r="QEF18" s="106"/>
      <c r="QEG18" s="106"/>
      <c r="QEH18" s="106"/>
      <c r="QEI18" s="106"/>
      <c r="QEJ18" s="106"/>
      <c r="QEK18" s="106"/>
      <c r="QEL18" s="106"/>
      <c r="QEM18" s="106"/>
      <c r="QEN18" s="106"/>
      <c r="QEO18" s="106"/>
      <c r="QEP18" s="106"/>
      <c r="QEQ18" s="106"/>
      <c r="QER18" s="106"/>
      <c r="QES18" s="106"/>
      <c r="QET18" s="106"/>
      <c r="QEU18" s="106"/>
      <c r="QEV18" s="106"/>
      <c r="QEW18" s="106"/>
      <c r="QEX18" s="106"/>
      <c r="QEY18" s="106"/>
      <c r="QEZ18" s="106"/>
      <c r="QFA18" s="106"/>
      <c r="QFB18" s="106"/>
      <c r="QFC18" s="106"/>
      <c r="QFD18" s="106"/>
      <c r="QFE18" s="106"/>
      <c r="QFF18" s="106"/>
      <c r="QFG18" s="106"/>
      <c r="QFH18" s="106"/>
      <c r="QFI18" s="106"/>
      <c r="QFJ18" s="106"/>
      <c r="QFK18" s="106"/>
      <c r="QFL18" s="106"/>
      <c r="QFM18" s="106"/>
      <c r="QFN18" s="106"/>
      <c r="QFO18" s="106"/>
      <c r="QFP18" s="106"/>
      <c r="QFQ18" s="106"/>
      <c r="QFR18" s="106"/>
      <c r="QFS18" s="106"/>
      <c r="QFT18" s="106"/>
      <c r="QFU18" s="106"/>
      <c r="QFV18" s="106"/>
      <c r="QFW18" s="106"/>
      <c r="QFX18" s="106"/>
      <c r="QFY18" s="106"/>
      <c r="QFZ18" s="106"/>
      <c r="QGA18" s="106"/>
      <c r="QGB18" s="106"/>
      <c r="QGC18" s="106"/>
      <c r="QGD18" s="106"/>
      <c r="QGE18" s="106"/>
      <c r="QGF18" s="106"/>
      <c r="QGG18" s="106"/>
      <c r="QGH18" s="106"/>
      <c r="QGI18" s="106"/>
      <c r="QGJ18" s="106"/>
      <c r="QGK18" s="106"/>
      <c r="QGL18" s="106"/>
      <c r="QGM18" s="106"/>
      <c r="QGN18" s="106"/>
      <c r="QGO18" s="106"/>
      <c r="QGP18" s="106"/>
      <c r="QGQ18" s="106"/>
      <c r="QGR18" s="106"/>
      <c r="QGS18" s="106"/>
      <c r="QGT18" s="106"/>
      <c r="QGU18" s="106"/>
      <c r="QGV18" s="106"/>
      <c r="QGW18" s="106"/>
      <c r="QGX18" s="106"/>
      <c r="QGY18" s="106"/>
      <c r="QGZ18" s="106"/>
      <c r="QHA18" s="106"/>
      <c r="QHB18" s="106"/>
      <c r="QHC18" s="106"/>
      <c r="QHD18" s="106"/>
      <c r="QHE18" s="106"/>
      <c r="QHF18" s="106"/>
      <c r="QHG18" s="106"/>
      <c r="QHH18" s="106"/>
      <c r="QHI18" s="106"/>
      <c r="QHJ18" s="106"/>
      <c r="QHK18" s="106"/>
      <c r="QHL18" s="106"/>
      <c r="QHM18" s="106"/>
      <c r="QHN18" s="106"/>
      <c r="QHO18" s="106"/>
      <c r="QHP18" s="106"/>
      <c r="QHQ18" s="106"/>
      <c r="QHR18" s="106"/>
      <c r="QHS18" s="106"/>
      <c r="QHT18" s="106"/>
      <c r="QHU18" s="106"/>
      <c r="QHV18" s="106"/>
      <c r="QHW18" s="106"/>
      <c r="QHX18" s="106"/>
      <c r="QHY18" s="106"/>
      <c r="QHZ18" s="106"/>
      <c r="QIA18" s="106"/>
      <c r="QIB18" s="106"/>
      <c r="QIC18" s="106"/>
      <c r="QID18" s="106"/>
      <c r="QIE18" s="106"/>
      <c r="QIF18" s="106"/>
      <c r="QIG18" s="106"/>
      <c r="QIH18" s="106"/>
      <c r="QII18" s="106"/>
      <c r="QIJ18" s="106"/>
      <c r="QIK18" s="106"/>
      <c r="QIL18" s="106"/>
      <c r="QIM18" s="106"/>
      <c r="QIN18" s="106"/>
      <c r="QIO18" s="106"/>
      <c r="QIP18" s="106"/>
      <c r="QIQ18" s="106"/>
      <c r="QIR18" s="106"/>
      <c r="QIS18" s="106"/>
      <c r="QIT18" s="106"/>
      <c r="QIU18" s="106"/>
      <c r="QIV18" s="106"/>
      <c r="QIW18" s="106"/>
      <c r="QIX18" s="106"/>
      <c r="QIY18" s="106"/>
      <c r="QIZ18" s="106"/>
      <c r="QJA18" s="106"/>
      <c r="QJB18" s="106"/>
      <c r="QJC18" s="106"/>
      <c r="QJD18" s="106"/>
      <c r="QJE18" s="106"/>
      <c r="QJF18" s="106"/>
      <c r="QJG18" s="106"/>
      <c r="QJH18" s="106"/>
      <c r="QJI18" s="106"/>
      <c r="QJJ18" s="106"/>
      <c r="QJK18" s="106"/>
      <c r="QJL18" s="106"/>
      <c r="QJM18" s="106"/>
      <c r="QJN18" s="106"/>
      <c r="QJO18" s="106"/>
      <c r="QJP18" s="106"/>
      <c r="QJQ18" s="106"/>
      <c r="QJR18" s="106"/>
      <c r="QJS18" s="106"/>
      <c r="QJT18" s="106"/>
      <c r="QJU18" s="106"/>
      <c r="QJV18" s="106"/>
      <c r="QJW18" s="106"/>
      <c r="QJX18" s="106"/>
      <c r="QJY18" s="106"/>
      <c r="QJZ18" s="106"/>
      <c r="QKA18" s="106"/>
      <c r="QKB18" s="106"/>
      <c r="QKC18" s="106"/>
      <c r="QKD18" s="106"/>
      <c r="QKE18" s="106"/>
      <c r="QKF18" s="106"/>
      <c r="QKG18" s="106"/>
      <c r="QKH18" s="106"/>
      <c r="QKI18" s="106"/>
      <c r="QKJ18" s="106"/>
      <c r="QKK18" s="106"/>
      <c r="QKL18" s="106"/>
      <c r="QKM18" s="106"/>
      <c r="QKN18" s="106"/>
      <c r="QKO18" s="106"/>
      <c r="QKP18" s="106"/>
      <c r="QKQ18" s="106"/>
      <c r="QKR18" s="106"/>
      <c r="QKS18" s="106"/>
      <c r="QKT18" s="106"/>
      <c r="QKU18" s="106"/>
      <c r="QKV18" s="106"/>
      <c r="QKW18" s="106"/>
      <c r="QKX18" s="106"/>
      <c r="QKY18" s="106"/>
      <c r="QKZ18" s="106"/>
      <c r="QLA18" s="106"/>
      <c r="QLB18" s="106"/>
      <c r="QLC18" s="106"/>
      <c r="QLD18" s="106"/>
      <c r="QLE18" s="106"/>
      <c r="QLF18" s="106"/>
      <c r="QLG18" s="106"/>
      <c r="QLH18" s="106"/>
      <c r="QLI18" s="106"/>
      <c r="QLJ18" s="106"/>
      <c r="QLK18" s="106"/>
      <c r="QLL18" s="106"/>
      <c r="QLM18" s="106"/>
      <c r="QLN18" s="106"/>
      <c r="QLO18" s="106"/>
      <c r="QLP18" s="106"/>
      <c r="QLQ18" s="106"/>
      <c r="QLR18" s="106"/>
      <c r="QLS18" s="106"/>
      <c r="QLT18" s="106"/>
      <c r="QLU18" s="106"/>
      <c r="QLV18" s="106"/>
      <c r="QLW18" s="106"/>
      <c r="QLX18" s="106"/>
      <c r="QLY18" s="106"/>
      <c r="QLZ18" s="106"/>
      <c r="QMA18" s="106"/>
      <c r="QMB18" s="106"/>
      <c r="QMC18" s="106"/>
      <c r="QMD18" s="106"/>
      <c r="QME18" s="106"/>
      <c r="QMF18" s="106"/>
      <c r="QMG18" s="106"/>
      <c r="QMH18" s="106"/>
      <c r="QMI18" s="106"/>
      <c r="QMJ18" s="106"/>
      <c r="QMK18" s="106"/>
      <c r="QML18" s="106"/>
      <c r="QMM18" s="106"/>
      <c r="QMN18" s="106"/>
      <c r="QMO18" s="106"/>
      <c r="QMP18" s="106"/>
      <c r="QMQ18" s="106"/>
      <c r="QMR18" s="106"/>
      <c r="QMS18" s="106"/>
      <c r="QMT18" s="106"/>
      <c r="QMU18" s="106"/>
      <c r="QMV18" s="106"/>
      <c r="QMW18" s="106"/>
      <c r="QMX18" s="106"/>
      <c r="QMY18" s="106"/>
      <c r="QMZ18" s="106"/>
      <c r="QNA18" s="106"/>
      <c r="QNB18" s="106"/>
      <c r="QNC18" s="106"/>
      <c r="QND18" s="106"/>
      <c r="QNE18" s="106"/>
      <c r="QNF18" s="106"/>
      <c r="QNG18" s="106"/>
      <c r="QNH18" s="106"/>
      <c r="QNI18" s="106"/>
      <c r="QNJ18" s="106"/>
      <c r="QNK18" s="106"/>
      <c r="QNL18" s="106"/>
      <c r="QNM18" s="106"/>
      <c r="QNN18" s="106"/>
      <c r="QNO18" s="106"/>
      <c r="QNP18" s="106"/>
      <c r="QNQ18" s="106"/>
      <c r="QNR18" s="106"/>
      <c r="QNS18" s="106"/>
      <c r="QNT18" s="106"/>
      <c r="QNU18" s="106"/>
      <c r="QNV18" s="106"/>
      <c r="QNW18" s="106"/>
      <c r="QNX18" s="106"/>
      <c r="QNY18" s="106"/>
      <c r="QNZ18" s="106"/>
      <c r="QOA18" s="106"/>
      <c r="QOB18" s="106"/>
      <c r="QOC18" s="106"/>
      <c r="QOD18" s="106"/>
      <c r="QOE18" s="106"/>
      <c r="QOF18" s="106"/>
      <c r="QOG18" s="106"/>
      <c r="QOH18" s="106"/>
      <c r="QOI18" s="106"/>
      <c r="QOJ18" s="106"/>
      <c r="QOK18" s="106"/>
      <c r="QOL18" s="106"/>
      <c r="QOM18" s="106"/>
      <c r="QON18" s="106"/>
      <c r="QOO18" s="106"/>
      <c r="QOP18" s="106"/>
      <c r="QOQ18" s="106"/>
      <c r="QOR18" s="106"/>
      <c r="QOS18" s="106"/>
      <c r="QOT18" s="106"/>
      <c r="QOU18" s="106"/>
      <c r="QOV18" s="106"/>
      <c r="QOW18" s="106"/>
      <c r="QOX18" s="106"/>
      <c r="QOY18" s="106"/>
      <c r="QOZ18" s="106"/>
      <c r="QPA18" s="106"/>
      <c r="QPB18" s="106"/>
      <c r="QPC18" s="106"/>
      <c r="QPD18" s="106"/>
      <c r="QPE18" s="106"/>
      <c r="QPF18" s="106"/>
      <c r="QPG18" s="106"/>
      <c r="QPH18" s="106"/>
      <c r="QPI18" s="106"/>
      <c r="QPJ18" s="106"/>
      <c r="QPK18" s="106"/>
      <c r="QPL18" s="106"/>
      <c r="QPM18" s="106"/>
      <c r="QPN18" s="106"/>
      <c r="QPO18" s="106"/>
      <c r="QPP18" s="106"/>
      <c r="QPQ18" s="106"/>
      <c r="QPR18" s="106"/>
      <c r="QPS18" s="106"/>
      <c r="QPT18" s="106"/>
      <c r="QPU18" s="106"/>
      <c r="QPV18" s="106"/>
      <c r="QPW18" s="106"/>
      <c r="QPX18" s="106"/>
      <c r="QPY18" s="106"/>
      <c r="QPZ18" s="106"/>
      <c r="QQA18" s="106"/>
      <c r="QQB18" s="106"/>
      <c r="QQC18" s="106"/>
      <c r="QQD18" s="106"/>
      <c r="QQE18" s="106"/>
      <c r="QQF18" s="106"/>
      <c r="QQG18" s="106"/>
      <c r="QQH18" s="106"/>
      <c r="QQI18" s="106"/>
      <c r="QQJ18" s="106"/>
      <c r="QQK18" s="106"/>
      <c r="QQL18" s="106"/>
      <c r="QQM18" s="106"/>
      <c r="QQN18" s="106"/>
      <c r="QQO18" s="106"/>
      <c r="QQP18" s="106"/>
      <c r="QQQ18" s="106"/>
      <c r="QQR18" s="106"/>
      <c r="QQS18" s="106"/>
      <c r="QQT18" s="106"/>
      <c r="QQU18" s="106"/>
      <c r="QQV18" s="106"/>
      <c r="QQW18" s="106"/>
      <c r="QQX18" s="106"/>
      <c r="QQY18" s="106"/>
      <c r="QQZ18" s="106"/>
      <c r="QRA18" s="106"/>
      <c r="QRB18" s="106"/>
      <c r="QRC18" s="106"/>
      <c r="QRD18" s="106"/>
      <c r="QRE18" s="106"/>
      <c r="QRF18" s="106"/>
      <c r="QRG18" s="106"/>
      <c r="QRH18" s="106"/>
      <c r="QRI18" s="106"/>
      <c r="QRJ18" s="106"/>
      <c r="QRK18" s="106"/>
      <c r="QRL18" s="106"/>
      <c r="QRM18" s="106"/>
      <c r="QRN18" s="106"/>
      <c r="QRO18" s="106"/>
      <c r="QRP18" s="106"/>
      <c r="QRQ18" s="106"/>
      <c r="QRR18" s="106"/>
      <c r="QRS18" s="106"/>
      <c r="QRT18" s="106"/>
      <c r="QRU18" s="106"/>
      <c r="QRV18" s="106"/>
      <c r="QRW18" s="106"/>
      <c r="QRX18" s="106"/>
      <c r="QRY18" s="106"/>
      <c r="QRZ18" s="106"/>
      <c r="QSA18" s="106"/>
      <c r="QSB18" s="106"/>
      <c r="QSC18" s="106"/>
      <c r="QSD18" s="106"/>
      <c r="QSE18" s="106"/>
      <c r="QSF18" s="106"/>
      <c r="QSG18" s="106"/>
      <c r="QSH18" s="106"/>
      <c r="QSI18" s="106"/>
      <c r="QSJ18" s="106"/>
      <c r="QSK18" s="106"/>
      <c r="QSL18" s="106"/>
      <c r="QSM18" s="106"/>
      <c r="QSN18" s="106"/>
      <c r="QSO18" s="106"/>
      <c r="QSP18" s="106"/>
      <c r="QSQ18" s="106"/>
      <c r="QSR18" s="106"/>
      <c r="QSS18" s="106"/>
      <c r="QST18" s="106"/>
      <c r="QSU18" s="106"/>
      <c r="QSV18" s="106"/>
      <c r="QSW18" s="106"/>
      <c r="QSX18" s="106"/>
      <c r="QSY18" s="106"/>
      <c r="QSZ18" s="106"/>
      <c r="QTA18" s="106"/>
      <c r="QTB18" s="106"/>
      <c r="QTC18" s="106"/>
      <c r="QTD18" s="106"/>
      <c r="QTE18" s="106"/>
      <c r="QTF18" s="106"/>
      <c r="QTG18" s="106"/>
      <c r="QTH18" s="106"/>
      <c r="QTI18" s="106"/>
      <c r="QTJ18" s="106"/>
      <c r="QTK18" s="106"/>
      <c r="QTL18" s="106"/>
      <c r="QTM18" s="106"/>
      <c r="QTN18" s="106"/>
      <c r="QTO18" s="106"/>
      <c r="QTP18" s="106"/>
      <c r="QTQ18" s="106"/>
      <c r="QTR18" s="106"/>
      <c r="QTS18" s="106"/>
      <c r="QTT18" s="106"/>
      <c r="QTU18" s="106"/>
      <c r="QTV18" s="106"/>
      <c r="QTW18" s="106"/>
      <c r="QTX18" s="106"/>
      <c r="QTY18" s="106"/>
      <c r="QTZ18" s="106"/>
      <c r="QUA18" s="106"/>
      <c r="QUB18" s="106"/>
      <c r="QUC18" s="106"/>
      <c r="QUD18" s="106"/>
      <c r="QUE18" s="106"/>
      <c r="QUF18" s="106"/>
      <c r="QUG18" s="106"/>
      <c r="QUH18" s="106"/>
      <c r="QUI18" s="106"/>
      <c r="QUJ18" s="106"/>
      <c r="QUK18" s="106"/>
      <c r="QUL18" s="106"/>
      <c r="QUM18" s="106"/>
      <c r="QUN18" s="106"/>
      <c r="QUO18" s="106"/>
      <c r="QUP18" s="106"/>
      <c r="QUQ18" s="106"/>
      <c r="QUR18" s="106"/>
      <c r="QUS18" s="106"/>
      <c r="QUT18" s="106"/>
      <c r="QUU18" s="106"/>
      <c r="QUV18" s="106"/>
      <c r="QUW18" s="106"/>
      <c r="QUX18" s="106"/>
      <c r="QUY18" s="106"/>
      <c r="QUZ18" s="106"/>
      <c r="QVA18" s="106"/>
      <c r="QVB18" s="106"/>
      <c r="QVC18" s="106"/>
      <c r="QVD18" s="106"/>
      <c r="QVE18" s="106"/>
      <c r="QVF18" s="106"/>
      <c r="QVG18" s="106"/>
      <c r="QVH18" s="106"/>
      <c r="QVI18" s="106"/>
      <c r="QVJ18" s="106"/>
      <c r="QVK18" s="106"/>
      <c r="QVL18" s="106"/>
      <c r="QVM18" s="106"/>
      <c r="QVN18" s="106"/>
      <c r="QVO18" s="106"/>
      <c r="QVP18" s="106"/>
      <c r="QVQ18" s="106"/>
      <c r="QVR18" s="106"/>
      <c r="QVS18" s="106"/>
      <c r="QVT18" s="106"/>
      <c r="QVU18" s="106"/>
      <c r="QVV18" s="106"/>
      <c r="QVW18" s="106"/>
      <c r="QVX18" s="106"/>
      <c r="QVY18" s="106"/>
      <c r="QVZ18" s="106"/>
      <c r="QWA18" s="106"/>
      <c r="QWB18" s="106"/>
      <c r="QWC18" s="106"/>
      <c r="QWD18" s="106"/>
      <c r="QWE18" s="106"/>
      <c r="QWF18" s="106"/>
      <c r="QWG18" s="106"/>
      <c r="QWH18" s="106"/>
      <c r="QWI18" s="106"/>
      <c r="QWJ18" s="106"/>
      <c r="QWK18" s="106"/>
      <c r="QWL18" s="106"/>
      <c r="QWM18" s="106"/>
      <c r="QWN18" s="106"/>
      <c r="QWO18" s="106"/>
      <c r="QWP18" s="106"/>
      <c r="QWQ18" s="106"/>
      <c r="QWR18" s="106"/>
      <c r="QWS18" s="106"/>
      <c r="QWT18" s="106"/>
      <c r="QWU18" s="106"/>
      <c r="QWV18" s="106"/>
      <c r="QWW18" s="106"/>
      <c r="QWX18" s="106"/>
      <c r="QWY18" s="106"/>
      <c r="QWZ18" s="106"/>
      <c r="QXA18" s="106"/>
      <c r="QXB18" s="106"/>
      <c r="QXC18" s="106"/>
      <c r="QXD18" s="106"/>
      <c r="QXE18" s="106"/>
      <c r="QXF18" s="106"/>
      <c r="QXG18" s="106"/>
      <c r="QXH18" s="106"/>
      <c r="QXI18" s="106"/>
      <c r="QXJ18" s="106"/>
      <c r="QXK18" s="106"/>
      <c r="QXL18" s="106"/>
      <c r="QXM18" s="106"/>
      <c r="QXN18" s="106"/>
      <c r="QXO18" s="106"/>
      <c r="QXP18" s="106"/>
      <c r="QXQ18" s="106"/>
      <c r="QXR18" s="106"/>
      <c r="QXS18" s="106"/>
      <c r="QXT18" s="106"/>
      <c r="QXU18" s="106"/>
      <c r="QXV18" s="106"/>
      <c r="QXW18" s="106"/>
      <c r="QXX18" s="106"/>
      <c r="QXY18" s="106"/>
      <c r="QXZ18" s="106"/>
      <c r="QYA18" s="106"/>
      <c r="QYB18" s="106"/>
      <c r="QYC18" s="106"/>
      <c r="QYD18" s="106"/>
      <c r="QYE18" s="106"/>
      <c r="QYF18" s="106"/>
      <c r="QYG18" s="106"/>
      <c r="QYH18" s="106"/>
      <c r="QYI18" s="106"/>
      <c r="QYJ18" s="106"/>
      <c r="QYK18" s="106"/>
      <c r="QYL18" s="106"/>
      <c r="QYM18" s="106"/>
      <c r="QYN18" s="106"/>
      <c r="QYO18" s="106"/>
      <c r="QYP18" s="106"/>
      <c r="QYQ18" s="106"/>
      <c r="QYR18" s="106"/>
      <c r="QYS18" s="106"/>
      <c r="QYT18" s="106"/>
      <c r="QYU18" s="106"/>
      <c r="QYV18" s="106"/>
      <c r="QYW18" s="106"/>
      <c r="QYX18" s="106"/>
      <c r="QYY18" s="106"/>
      <c r="QYZ18" s="106"/>
      <c r="QZA18" s="106"/>
      <c r="QZB18" s="106"/>
      <c r="QZC18" s="106"/>
      <c r="QZD18" s="106"/>
      <c r="QZE18" s="106"/>
      <c r="QZF18" s="106"/>
      <c r="QZG18" s="106"/>
      <c r="QZH18" s="106"/>
      <c r="QZI18" s="106"/>
      <c r="QZJ18" s="106"/>
      <c r="QZK18" s="106"/>
      <c r="QZL18" s="106"/>
      <c r="QZM18" s="106"/>
      <c r="QZN18" s="106"/>
      <c r="QZO18" s="106"/>
      <c r="QZP18" s="106"/>
      <c r="QZQ18" s="106"/>
      <c r="QZR18" s="106"/>
      <c r="QZS18" s="106"/>
      <c r="QZT18" s="106"/>
      <c r="QZU18" s="106"/>
      <c r="QZV18" s="106"/>
      <c r="QZW18" s="106"/>
      <c r="QZX18" s="106"/>
      <c r="QZY18" s="106"/>
      <c r="QZZ18" s="106"/>
      <c r="RAA18" s="106"/>
      <c r="RAB18" s="106"/>
      <c r="RAC18" s="106"/>
      <c r="RAD18" s="106"/>
      <c r="RAE18" s="106"/>
      <c r="RAF18" s="106"/>
      <c r="RAG18" s="106"/>
      <c r="RAH18" s="106"/>
      <c r="RAI18" s="106"/>
      <c r="RAJ18" s="106"/>
      <c r="RAK18" s="106"/>
      <c r="RAL18" s="106"/>
      <c r="RAM18" s="106"/>
      <c r="RAN18" s="106"/>
      <c r="RAO18" s="106"/>
      <c r="RAP18" s="106"/>
      <c r="RAQ18" s="106"/>
      <c r="RAR18" s="106"/>
      <c r="RAS18" s="106"/>
      <c r="RAT18" s="106"/>
      <c r="RAU18" s="106"/>
      <c r="RAV18" s="106"/>
      <c r="RAW18" s="106"/>
      <c r="RAX18" s="106"/>
      <c r="RAY18" s="106"/>
      <c r="RAZ18" s="106"/>
      <c r="RBA18" s="106"/>
      <c r="RBB18" s="106"/>
      <c r="RBC18" s="106"/>
      <c r="RBD18" s="106"/>
      <c r="RBE18" s="106"/>
      <c r="RBF18" s="106"/>
      <c r="RBG18" s="106"/>
      <c r="RBH18" s="106"/>
      <c r="RBI18" s="106"/>
      <c r="RBJ18" s="106"/>
      <c r="RBK18" s="106"/>
      <c r="RBL18" s="106"/>
      <c r="RBM18" s="106"/>
      <c r="RBN18" s="106"/>
      <c r="RBO18" s="106"/>
      <c r="RBP18" s="106"/>
      <c r="RBQ18" s="106"/>
      <c r="RBR18" s="106"/>
      <c r="RBS18" s="106"/>
      <c r="RBT18" s="106"/>
      <c r="RBU18" s="106"/>
      <c r="RBV18" s="106"/>
      <c r="RBW18" s="106"/>
      <c r="RBX18" s="106"/>
      <c r="RBY18" s="106"/>
      <c r="RBZ18" s="106"/>
      <c r="RCA18" s="106"/>
      <c r="RCB18" s="106"/>
      <c r="RCC18" s="106"/>
      <c r="RCD18" s="106"/>
      <c r="RCE18" s="106"/>
      <c r="RCF18" s="106"/>
      <c r="RCG18" s="106"/>
      <c r="RCH18" s="106"/>
      <c r="RCI18" s="106"/>
      <c r="RCJ18" s="106"/>
      <c r="RCK18" s="106"/>
      <c r="RCL18" s="106"/>
      <c r="RCM18" s="106"/>
      <c r="RCN18" s="106"/>
      <c r="RCO18" s="106"/>
      <c r="RCP18" s="106"/>
      <c r="RCQ18" s="106"/>
      <c r="RCR18" s="106"/>
      <c r="RCS18" s="106"/>
      <c r="RCT18" s="106"/>
      <c r="RCU18" s="106"/>
      <c r="RCV18" s="106"/>
      <c r="RCW18" s="106"/>
      <c r="RCX18" s="106"/>
      <c r="RCY18" s="106"/>
      <c r="RCZ18" s="106"/>
      <c r="RDA18" s="106"/>
      <c r="RDB18" s="106"/>
      <c r="RDC18" s="106"/>
      <c r="RDD18" s="106"/>
      <c r="RDE18" s="106"/>
      <c r="RDF18" s="106"/>
      <c r="RDG18" s="106"/>
      <c r="RDH18" s="106"/>
      <c r="RDI18" s="106"/>
      <c r="RDJ18" s="106"/>
      <c r="RDK18" s="106"/>
      <c r="RDL18" s="106"/>
      <c r="RDM18" s="106"/>
      <c r="RDN18" s="106"/>
      <c r="RDO18" s="106"/>
      <c r="RDP18" s="106"/>
      <c r="RDQ18" s="106"/>
      <c r="RDR18" s="106"/>
      <c r="RDS18" s="106"/>
      <c r="RDT18" s="106"/>
      <c r="RDU18" s="106"/>
      <c r="RDV18" s="106"/>
      <c r="RDW18" s="106"/>
      <c r="RDX18" s="106"/>
      <c r="RDY18" s="106"/>
      <c r="RDZ18" s="106"/>
      <c r="REA18" s="106"/>
      <c r="REB18" s="106"/>
      <c r="REC18" s="106"/>
      <c r="RED18" s="106"/>
      <c r="REE18" s="106"/>
      <c r="REF18" s="106"/>
      <c r="REG18" s="106"/>
      <c r="REH18" s="106"/>
      <c r="REI18" s="106"/>
      <c r="REJ18" s="106"/>
      <c r="REK18" s="106"/>
      <c r="REL18" s="106"/>
      <c r="REM18" s="106"/>
      <c r="REN18" s="106"/>
      <c r="REO18" s="106"/>
      <c r="REP18" s="106"/>
      <c r="REQ18" s="106"/>
      <c r="RER18" s="106"/>
      <c r="RES18" s="106"/>
      <c r="RET18" s="106"/>
      <c r="REU18" s="106"/>
      <c r="REV18" s="106"/>
      <c r="REW18" s="106"/>
      <c r="REX18" s="106"/>
      <c r="REY18" s="106"/>
      <c r="REZ18" s="106"/>
      <c r="RFA18" s="106"/>
      <c r="RFB18" s="106"/>
      <c r="RFC18" s="106"/>
      <c r="RFD18" s="106"/>
      <c r="RFE18" s="106"/>
      <c r="RFF18" s="106"/>
      <c r="RFG18" s="106"/>
      <c r="RFH18" s="106"/>
      <c r="RFI18" s="106"/>
      <c r="RFJ18" s="106"/>
      <c r="RFK18" s="106"/>
      <c r="RFL18" s="106"/>
      <c r="RFM18" s="106"/>
      <c r="RFN18" s="106"/>
      <c r="RFO18" s="106"/>
      <c r="RFP18" s="106"/>
      <c r="RFQ18" s="106"/>
      <c r="RFR18" s="106"/>
      <c r="RFS18" s="106"/>
      <c r="RFT18" s="106"/>
      <c r="RFU18" s="106"/>
      <c r="RFV18" s="106"/>
      <c r="RFW18" s="106"/>
      <c r="RFX18" s="106"/>
      <c r="RFY18" s="106"/>
      <c r="RFZ18" s="106"/>
      <c r="RGA18" s="106"/>
      <c r="RGB18" s="106"/>
      <c r="RGC18" s="106"/>
      <c r="RGD18" s="106"/>
      <c r="RGE18" s="106"/>
      <c r="RGF18" s="106"/>
      <c r="RGG18" s="106"/>
      <c r="RGH18" s="106"/>
      <c r="RGI18" s="106"/>
      <c r="RGJ18" s="106"/>
      <c r="RGK18" s="106"/>
      <c r="RGL18" s="106"/>
      <c r="RGM18" s="106"/>
      <c r="RGN18" s="106"/>
      <c r="RGO18" s="106"/>
      <c r="RGP18" s="106"/>
      <c r="RGQ18" s="106"/>
      <c r="RGR18" s="106"/>
      <c r="RGS18" s="106"/>
      <c r="RGT18" s="106"/>
      <c r="RGU18" s="106"/>
      <c r="RGV18" s="106"/>
      <c r="RGW18" s="106"/>
      <c r="RGX18" s="106"/>
      <c r="RGY18" s="106"/>
      <c r="RGZ18" s="106"/>
      <c r="RHA18" s="106"/>
      <c r="RHB18" s="106"/>
      <c r="RHC18" s="106"/>
      <c r="RHD18" s="106"/>
      <c r="RHE18" s="106"/>
      <c r="RHF18" s="106"/>
      <c r="RHG18" s="106"/>
      <c r="RHH18" s="106"/>
      <c r="RHI18" s="106"/>
      <c r="RHJ18" s="106"/>
      <c r="RHK18" s="106"/>
      <c r="RHL18" s="106"/>
      <c r="RHM18" s="106"/>
      <c r="RHN18" s="106"/>
      <c r="RHO18" s="106"/>
      <c r="RHP18" s="106"/>
      <c r="RHQ18" s="106"/>
      <c r="RHR18" s="106"/>
      <c r="RHS18" s="106"/>
      <c r="RHT18" s="106"/>
      <c r="RHU18" s="106"/>
      <c r="RHV18" s="106"/>
      <c r="RHW18" s="106"/>
      <c r="RHX18" s="106"/>
      <c r="RHY18" s="106"/>
      <c r="RHZ18" s="106"/>
      <c r="RIA18" s="106"/>
      <c r="RIB18" s="106"/>
      <c r="RIC18" s="106"/>
      <c r="RID18" s="106"/>
      <c r="RIE18" s="106"/>
      <c r="RIF18" s="106"/>
      <c r="RIG18" s="106"/>
      <c r="RIH18" s="106"/>
      <c r="RII18" s="106"/>
      <c r="RIJ18" s="106"/>
      <c r="RIK18" s="106"/>
      <c r="RIL18" s="106"/>
      <c r="RIM18" s="106"/>
      <c r="RIN18" s="106"/>
      <c r="RIO18" s="106"/>
      <c r="RIP18" s="106"/>
      <c r="RIQ18" s="106"/>
      <c r="RIR18" s="106"/>
      <c r="RIS18" s="106"/>
      <c r="RIT18" s="106"/>
      <c r="RIU18" s="106"/>
      <c r="RIV18" s="106"/>
      <c r="RIW18" s="106"/>
      <c r="RIX18" s="106"/>
      <c r="RIY18" s="106"/>
      <c r="RIZ18" s="106"/>
      <c r="RJA18" s="106"/>
      <c r="RJB18" s="106"/>
      <c r="RJC18" s="106"/>
      <c r="RJD18" s="106"/>
      <c r="RJE18" s="106"/>
      <c r="RJF18" s="106"/>
      <c r="RJG18" s="106"/>
      <c r="RJH18" s="106"/>
      <c r="RJI18" s="106"/>
      <c r="RJJ18" s="106"/>
      <c r="RJK18" s="106"/>
      <c r="RJL18" s="106"/>
      <c r="RJM18" s="106"/>
      <c r="RJN18" s="106"/>
      <c r="RJO18" s="106"/>
      <c r="RJP18" s="106"/>
      <c r="RJQ18" s="106"/>
      <c r="RJR18" s="106"/>
      <c r="RJS18" s="106"/>
      <c r="RJT18" s="106"/>
      <c r="RJU18" s="106"/>
      <c r="RJV18" s="106"/>
      <c r="RJW18" s="106"/>
      <c r="RJX18" s="106"/>
      <c r="RJY18" s="106"/>
      <c r="RJZ18" s="106"/>
      <c r="RKA18" s="106"/>
      <c r="RKB18" s="106"/>
      <c r="RKC18" s="106"/>
      <c r="RKD18" s="106"/>
      <c r="RKE18" s="106"/>
      <c r="RKF18" s="106"/>
      <c r="RKG18" s="106"/>
      <c r="RKH18" s="106"/>
      <c r="RKI18" s="106"/>
      <c r="RKJ18" s="106"/>
      <c r="RKK18" s="106"/>
      <c r="RKL18" s="106"/>
      <c r="RKM18" s="106"/>
      <c r="RKN18" s="106"/>
      <c r="RKO18" s="106"/>
      <c r="RKP18" s="106"/>
      <c r="RKQ18" s="106"/>
      <c r="RKR18" s="106"/>
      <c r="RKS18" s="106"/>
      <c r="RKT18" s="106"/>
      <c r="RKU18" s="106"/>
      <c r="RKV18" s="106"/>
      <c r="RKW18" s="106"/>
      <c r="RKX18" s="106"/>
      <c r="RKY18" s="106"/>
      <c r="RKZ18" s="106"/>
      <c r="RLA18" s="106"/>
      <c r="RLB18" s="106"/>
      <c r="RLC18" s="106"/>
      <c r="RLD18" s="106"/>
      <c r="RLE18" s="106"/>
      <c r="RLF18" s="106"/>
      <c r="RLG18" s="106"/>
      <c r="RLH18" s="106"/>
      <c r="RLI18" s="106"/>
      <c r="RLJ18" s="106"/>
      <c r="RLK18" s="106"/>
      <c r="RLL18" s="106"/>
      <c r="RLM18" s="106"/>
      <c r="RLN18" s="106"/>
      <c r="RLO18" s="106"/>
      <c r="RLP18" s="106"/>
      <c r="RLQ18" s="106"/>
      <c r="RLR18" s="106"/>
      <c r="RLS18" s="106"/>
      <c r="RLT18" s="106"/>
      <c r="RLU18" s="106"/>
      <c r="RLV18" s="106"/>
      <c r="RLW18" s="106"/>
      <c r="RLX18" s="106"/>
      <c r="RLY18" s="106"/>
      <c r="RLZ18" s="106"/>
      <c r="RMA18" s="106"/>
      <c r="RMB18" s="106"/>
      <c r="RMC18" s="106"/>
      <c r="RMD18" s="106"/>
      <c r="RME18" s="106"/>
      <c r="RMF18" s="106"/>
      <c r="RMG18" s="106"/>
      <c r="RMH18" s="106"/>
      <c r="RMI18" s="106"/>
      <c r="RMJ18" s="106"/>
      <c r="RMK18" s="106"/>
      <c r="RML18" s="106"/>
      <c r="RMM18" s="106"/>
      <c r="RMN18" s="106"/>
      <c r="RMO18" s="106"/>
      <c r="RMP18" s="106"/>
      <c r="RMQ18" s="106"/>
      <c r="RMR18" s="106"/>
      <c r="RMS18" s="106"/>
      <c r="RMT18" s="106"/>
      <c r="RMU18" s="106"/>
      <c r="RMV18" s="106"/>
      <c r="RMW18" s="106"/>
      <c r="RMX18" s="106"/>
      <c r="RMY18" s="106"/>
      <c r="RMZ18" s="106"/>
      <c r="RNA18" s="106"/>
      <c r="RNB18" s="106"/>
      <c r="RNC18" s="106"/>
      <c r="RND18" s="106"/>
      <c r="RNE18" s="106"/>
      <c r="RNF18" s="106"/>
      <c r="RNG18" s="106"/>
      <c r="RNH18" s="106"/>
      <c r="RNI18" s="106"/>
      <c r="RNJ18" s="106"/>
      <c r="RNK18" s="106"/>
      <c r="RNL18" s="106"/>
      <c r="RNM18" s="106"/>
      <c r="RNN18" s="106"/>
      <c r="RNO18" s="106"/>
      <c r="RNP18" s="106"/>
      <c r="RNQ18" s="106"/>
      <c r="RNR18" s="106"/>
      <c r="RNS18" s="106"/>
      <c r="RNT18" s="106"/>
      <c r="RNU18" s="106"/>
      <c r="RNV18" s="106"/>
      <c r="RNW18" s="106"/>
      <c r="RNX18" s="106"/>
      <c r="RNY18" s="106"/>
      <c r="RNZ18" s="106"/>
      <c r="ROA18" s="106"/>
      <c r="ROB18" s="106"/>
      <c r="ROC18" s="106"/>
      <c r="ROD18" s="106"/>
      <c r="ROE18" s="106"/>
      <c r="ROF18" s="106"/>
      <c r="ROG18" s="106"/>
      <c r="ROH18" s="106"/>
      <c r="ROI18" s="106"/>
      <c r="ROJ18" s="106"/>
      <c r="ROK18" s="106"/>
      <c r="ROL18" s="106"/>
      <c r="ROM18" s="106"/>
      <c r="RON18" s="106"/>
      <c r="ROO18" s="106"/>
      <c r="ROP18" s="106"/>
      <c r="ROQ18" s="106"/>
      <c r="ROR18" s="106"/>
      <c r="ROS18" s="106"/>
      <c r="ROT18" s="106"/>
      <c r="ROU18" s="106"/>
      <c r="ROV18" s="106"/>
      <c r="ROW18" s="106"/>
      <c r="ROX18" s="106"/>
      <c r="ROY18" s="106"/>
      <c r="ROZ18" s="106"/>
      <c r="RPA18" s="106"/>
      <c r="RPB18" s="106"/>
      <c r="RPC18" s="106"/>
      <c r="RPD18" s="106"/>
      <c r="RPE18" s="106"/>
      <c r="RPF18" s="106"/>
      <c r="RPG18" s="106"/>
      <c r="RPH18" s="106"/>
      <c r="RPI18" s="106"/>
      <c r="RPJ18" s="106"/>
      <c r="RPK18" s="106"/>
      <c r="RPL18" s="106"/>
      <c r="RPM18" s="106"/>
      <c r="RPN18" s="106"/>
      <c r="RPO18" s="106"/>
      <c r="RPP18" s="106"/>
      <c r="RPQ18" s="106"/>
      <c r="RPR18" s="106"/>
      <c r="RPS18" s="106"/>
      <c r="RPT18" s="106"/>
      <c r="RPU18" s="106"/>
      <c r="RPV18" s="106"/>
      <c r="RPW18" s="106"/>
      <c r="RPX18" s="106"/>
      <c r="RPY18" s="106"/>
      <c r="RPZ18" s="106"/>
      <c r="RQA18" s="106"/>
      <c r="RQB18" s="106"/>
      <c r="RQC18" s="106"/>
      <c r="RQD18" s="106"/>
      <c r="RQE18" s="106"/>
      <c r="RQF18" s="106"/>
      <c r="RQG18" s="106"/>
      <c r="RQH18" s="106"/>
      <c r="RQI18" s="106"/>
      <c r="RQJ18" s="106"/>
      <c r="RQK18" s="106"/>
      <c r="RQL18" s="106"/>
      <c r="RQM18" s="106"/>
      <c r="RQN18" s="106"/>
      <c r="RQO18" s="106"/>
      <c r="RQP18" s="106"/>
      <c r="RQQ18" s="106"/>
      <c r="RQR18" s="106"/>
      <c r="RQS18" s="106"/>
      <c r="RQT18" s="106"/>
      <c r="RQU18" s="106"/>
      <c r="RQV18" s="106"/>
      <c r="RQW18" s="106"/>
      <c r="RQX18" s="106"/>
      <c r="RQY18" s="106"/>
      <c r="RQZ18" s="106"/>
      <c r="RRA18" s="106"/>
      <c r="RRB18" s="106"/>
      <c r="RRC18" s="106"/>
      <c r="RRD18" s="106"/>
      <c r="RRE18" s="106"/>
      <c r="RRF18" s="106"/>
      <c r="RRG18" s="106"/>
      <c r="RRH18" s="106"/>
      <c r="RRI18" s="106"/>
      <c r="RRJ18" s="106"/>
      <c r="RRK18" s="106"/>
      <c r="RRL18" s="106"/>
      <c r="RRM18" s="106"/>
      <c r="RRN18" s="106"/>
      <c r="RRO18" s="106"/>
      <c r="RRP18" s="106"/>
      <c r="RRQ18" s="106"/>
      <c r="RRR18" s="106"/>
      <c r="RRS18" s="106"/>
      <c r="RRT18" s="106"/>
      <c r="RRU18" s="106"/>
      <c r="RRV18" s="106"/>
      <c r="RRW18" s="106"/>
      <c r="RRX18" s="106"/>
      <c r="RRY18" s="106"/>
      <c r="RRZ18" s="106"/>
      <c r="RSA18" s="106"/>
      <c r="RSB18" s="106"/>
      <c r="RSC18" s="106"/>
      <c r="RSD18" s="106"/>
      <c r="RSE18" s="106"/>
      <c r="RSF18" s="106"/>
      <c r="RSG18" s="106"/>
      <c r="RSH18" s="106"/>
      <c r="RSI18" s="106"/>
      <c r="RSJ18" s="106"/>
      <c r="RSK18" s="106"/>
      <c r="RSL18" s="106"/>
      <c r="RSM18" s="106"/>
      <c r="RSN18" s="106"/>
      <c r="RSO18" s="106"/>
      <c r="RSP18" s="106"/>
      <c r="RSQ18" s="106"/>
      <c r="RSR18" s="106"/>
      <c r="RSS18" s="106"/>
      <c r="RST18" s="106"/>
      <c r="RSU18" s="106"/>
      <c r="RSV18" s="106"/>
      <c r="RSW18" s="106"/>
      <c r="RSX18" s="106"/>
      <c r="RSY18" s="106"/>
      <c r="RSZ18" s="106"/>
      <c r="RTA18" s="106"/>
      <c r="RTB18" s="106"/>
      <c r="RTC18" s="106"/>
      <c r="RTD18" s="106"/>
      <c r="RTE18" s="106"/>
      <c r="RTF18" s="106"/>
      <c r="RTG18" s="106"/>
      <c r="RTH18" s="106"/>
      <c r="RTI18" s="106"/>
      <c r="RTJ18" s="106"/>
      <c r="RTK18" s="106"/>
      <c r="RTL18" s="106"/>
      <c r="RTM18" s="106"/>
      <c r="RTN18" s="106"/>
      <c r="RTO18" s="106"/>
      <c r="RTP18" s="106"/>
      <c r="RTQ18" s="106"/>
      <c r="RTR18" s="106"/>
      <c r="RTS18" s="106"/>
      <c r="RTT18" s="106"/>
      <c r="RTU18" s="106"/>
      <c r="RTV18" s="106"/>
      <c r="RTW18" s="106"/>
      <c r="RTX18" s="106"/>
      <c r="RTY18" s="106"/>
      <c r="RTZ18" s="106"/>
      <c r="RUA18" s="106"/>
      <c r="RUB18" s="106"/>
      <c r="RUC18" s="106"/>
      <c r="RUD18" s="106"/>
      <c r="RUE18" s="106"/>
      <c r="RUF18" s="106"/>
      <c r="RUG18" s="106"/>
      <c r="RUH18" s="106"/>
      <c r="RUI18" s="106"/>
      <c r="RUJ18" s="106"/>
      <c r="RUK18" s="106"/>
      <c r="RUL18" s="106"/>
      <c r="RUM18" s="106"/>
      <c r="RUN18" s="106"/>
      <c r="RUO18" s="106"/>
      <c r="RUP18" s="106"/>
      <c r="RUQ18" s="106"/>
      <c r="RUR18" s="106"/>
      <c r="RUS18" s="106"/>
      <c r="RUT18" s="106"/>
      <c r="RUU18" s="106"/>
      <c r="RUV18" s="106"/>
      <c r="RUW18" s="106"/>
      <c r="RUX18" s="106"/>
      <c r="RUY18" s="106"/>
      <c r="RUZ18" s="106"/>
      <c r="RVA18" s="106"/>
      <c r="RVB18" s="106"/>
      <c r="RVC18" s="106"/>
      <c r="RVD18" s="106"/>
      <c r="RVE18" s="106"/>
      <c r="RVF18" s="106"/>
      <c r="RVG18" s="106"/>
      <c r="RVH18" s="106"/>
      <c r="RVI18" s="106"/>
      <c r="RVJ18" s="106"/>
      <c r="RVK18" s="106"/>
      <c r="RVL18" s="106"/>
      <c r="RVM18" s="106"/>
      <c r="RVN18" s="106"/>
      <c r="RVO18" s="106"/>
      <c r="RVP18" s="106"/>
      <c r="RVQ18" s="106"/>
      <c r="RVR18" s="106"/>
      <c r="RVS18" s="106"/>
      <c r="RVT18" s="106"/>
      <c r="RVU18" s="106"/>
      <c r="RVV18" s="106"/>
      <c r="RVW18" s="106"/>
      <c r="RVX18" s="106"/>
      <c r="RVY18" s="106"/>
      <c r="RVZ18" s="106"/>
      <c r="RWA18" s="106"/>
      <c r="RWB18" s="106"/>
      <c r="RWC18" s="106"/>
      <c r="RWD18" s="106"/>
      <c r="RWE18" s="106"/>
      <c r="RWF18" s="106"/>
      <c r="RWG18" s="106"/>
      <c r="RWH18" s="106"/>
      <c r="RWI18" s="106"/>
      <c r="RWJ18" s="106"/>
      <c r="RWK18" s="106"/>
      <c r="RWL18" s="106"/>
      <c r="RWM18" s="106"/>
      <c r="RWN18" s="106"/>
      <c r="RWO18" s="106"/>
      <c r="RWP18" s="106"/>
      <c r="RWQ18" s="106"/>
      <c r="RWR18" s="106"/>
      <c r="RWS18" s="106"/>
      <c r="RWT18" s="106"/>
      <c r="RWU18" s="106"/>
      <c r="RWV18" s="106"/>
      <c r="RWW18" s="106"/>
      <c r="RWX18" s="106"/>
      <c r="RWY18" s="106"/>
      <c r="RWZ18" s="106"/>
      <c r="RXA18" s="106"/>
      <c r="RXB18" s="106"/>
      <c r="RXC18" s="106"/>
      <c r="RXD18" s="106"/>
      <c r="RXE18" s="106"/>
      <c r="RXF18" s="106"/>
      <c r="RXG18" s="106"/>
      <c r="RXH18" s="106"/>
      <c r="RXI18" s="106"/>
      <c r="RXJ18" s="106"/>
      <c r="RXK18" s="106"/>
      <c r="RXL18" s="106"/>
      <c r="RXM18" s="106"/>
      <c r="RXN18" s="106"/>
      <c r="RXO18" s="106"/>
      <c r="RXP18" s="106"/>
      <c r="RXQ18" s="106"/>
      <c r="RXR18" s="106"/>
      <c r="RXS18" s="106"/>
      <c r="RXT18" s="106"/>
      <c r="RXU18" s="106"/>
      <c r="RXV18" s="106"/>
      <c r="RXW18" s="106"/>
      <c r="RXX18" s="106"/>
      <c r="RXY18" s="106"/>
      <c r="RXZ18" s="106"/>
      <c r="RYA18" s="106"/>
      <c r="RYB18" s="106"/>
      <c r="RYC18" s="106"/>
      <c r="RYD18" s="106"/>
      <c r="RYE18" s="106"/>
      <c r="RYF18" s="106"/>
      <c r="RYG18" s="106"/>
      <c r="RYH18" s="106"/>
      <c r="RYI18" s="106"/>
      <c r="RYJ18" s="106"/>
      <c r="RYK18" s="106"/>
      <c r="RYL18" s="106"/>
      <c r="RYM18" s="106"/>
      <c r="RYN18" s="106"/>
      <c r="RYO18" s="106"/>
      <c r="RYP18" s="106"/>
      <c r="RYQ18" s="106"/>
      <c r="RYR18" s="106"/>
      <c r="RYS18" s="106"/>
      <c r="RYT18" s="106"/>
      <c r="RYU18" s="106"/>
      <c r="RYV18" s="106"/>
      <c r="RYW18" s="106"/>
      <c r="RYX18" s="106"/>
      <c r="RYY18" s="106"/>
      <c r="RYZ18" s="106"/>
      <c r="RZA18" s="106"/>
      <c r="RZB18" s="106"/>
      <c r="RZC18" s="106"/>
      <c r="RZD18" s="106"/>
      <c r="RZE18" s="106"/>
      <c r="RZF18" s="106"/>
      <c r="RZG18" s="106"/>
      <c r="RZH18" s="106"/>
      <c r="RZI18" s="106"/>
      <c r="RZJ18" s="106"/>
      <c r="RZK18" s="106"/>
      <c r="RZL18" s="106"/>
      <c r="RZM18" s="106"/>
      <c r="RZN18" s="106"/>
      <c r="RZO18" s="106"/>
      <c r="RZP18" s="106"/>
      <c r="RZQ18" s="106"/>
      <c r="RZR18" s="106"/>
      <c r="RZS18" s="106"/>
      <c r="RZT18" s="106"/>
      <c r="RZU18" s="106"/>
      <c r="RZV18" s="106"/>
      <c r="RZW18" s="106"/>
      <c r="RZX18" s="106"/>
      <c r="RZY18" s="106"/>
      <c r="RZZ18" s="106"/>
      <c r="SAA18" s="106"/>
      <c r="SAB18" s="106"/>
      <c r="SAC18" s="106"/>
      <c r="SAD18" s="106"/>
      <c r="SAE18" s="106"/>
      <c r="SAF18" s="106"/>
      <c r="SAG18" s="106"/>
      <c r="SAH18" s="106"/>
      <c r="SAI18" s="106"/>
      <c r="SAJ18" s="106"/>
      <c r="SAK18" s="106"/>
      <c r="SAL18" s="106"/>
      <c r="SAM18" s="106"/>
      <c r="SAN18" s="106"/>
      <c r="SAO18" s="106"/>
      <c r="SAP18" s="106"/>
      <c r="SAQ18" s="106"/>
      <c r="SAR18" s="106"/>
      <c r="SAS18" s="106"/>
      <c r="SAT18" s="106"/>
      <c r="SAU18" s="106"/>
      <c r="SAV18" s="106"/>
      <c r="SAW18" s="106"/>
      <c r="SAX18" s="106"/>
      <c r="SAY18" s="106"/>
      <c r="SAZ18" s="106"/>
      <c r="SBA18" s="106"/>
      <c r="SBB18" s="106"/>
      <c r="SBC18" s="106"/>
      <c r="SBD18" s="106"/>
      <c r="SBE18" s="106"/>
      <c r="SBF18" s="106"/>
      <c r="SBG18" s="106"/>
      <c r="SBH18" s="106"/>
      <c r="SBI18" s="106"/>
      <c r="SBJ18" s="106"/>
      <c r="SBK18" s="106"/>
      <c r="SBL18" s="106"/>
      <c r="SBM18" s="106"/>
      <c r="SBN18" s="106"/>
      <c r="SBO18" s="106"/>
      <c r="SBP18" s="106"/>
      <c r="SBQ18" s="106"/>
      <c r="SBR18" s="106"/>
      <c r="SBS18" s="106"/>
      <c r="SBT18" s="106"/>
      <c r="SBU18" s="106"/>
      <c r="SBV18" s="106"/>
      <c r="SBW18" s="106"/>
      <c r="SBX18" s="106"/>
      <c r="SBY18" s="106"/>
      <c r="SBZ18" s="106"/>
      <c r="SCA18" s="106"/>
      <c r="SCB18" s="106"/>
      <c r="SCC18" s="106"/>
      <c r="SCD18" s="106"/>
      <c r="SCE18" s="106"/>
      <c r="SCF18" s="106"/>
      <c r="SCG18" s="106"/>
      <c r="SCH18" s="106"/>
      <c r="SCI18" s="106"/>
      <c r="SCJ18" s="106"/>
      <c r="SCK18" s="106"/>
      <c r="SCL18" s="106"/>
      <c r="SCM18" s="106"/>
      <c r="SCN18" s="106"/>
      <c r="SCO18" s="106"/>
      <c r="SCP18" s="106"/>
      <c r="SCQ18" s="106"/>
      <c r="SCR18" s="106"/>
      <c r="SCS18" s="106"/>
      <c r="SCT18" s="106"/>
      <c r="SCU18" s="106"/>
      <c r="SCV18" s="106"/>
      <c r="SCW18" s="106"/>
      <c r="SCX18" s="106"/>
      <c r="SCY18" s="106"/>
      <c r="SCZ18" s="106"/>
      <c r="SDA18" s="106"/>
      <c r="SDB18" s="106"/>
      <c r="SDC18" s="106"/>
      <c r="SDD18" s="106"/>
      <c r="SDE18" s="106"/>
      <c r="SDF18" s="106"/>
      <c r="SDG18" s="106"/>
      <c r="SDH18" s="106"/>
      <c r="SDI18" s="106"/>
      <c r="SDJ18" s="106"/>
      <c r="SDK18" s="106"/>
      <c r="SDL18" s="106"/>
      <c r="SDM18" s="106"/>
      <c r="SDN18" s="106"/>
      <c r="SDO18" s="106"/>
      <c r="SDP18" s="106"/>
      <c r="SDQ18" s="106"/>
      <c r="SDR18" s="106"/>
      <c r="SDS18" s="106"/>
      <c r="SDT18" s="106"/>
      <c r="SDU18" s="106"/>
      <c r="SDV18" s="106"/>
      <c r="SDW18" s="106"/>
      <c r="SDX18" s="106"/>
      <c r="SDY18" s="106"/>
      <c r="SDZ18" s="106"/>
      <c r="SEA18" s="106"/>
      <c r="SEB18" s="106"/>
      <c r="SEC18" s="106"/>
      <c r="SED18" s="106"/>
      <c r="SEE18" s="106"/>
      <c r="SEF18" s="106"/>
      <c r="SEG18" s="106"/>
      <c r="SEH18" s="106"/>
      <c r="SEI18" s="106"/>
      <c r="SEJ18" s="106"/>
      <c r="SEK18" s="106"/>
      <c r="SEL18" s="106"/>
      <c r="SEM18" s="106"/>
      <c r="SEN18" s="106"/>
      <c r="SEO18" s="106"/>
      <c r="SEP18" s="106"/>
      <c r="SEQ18" s="106"/>
      <c r="SER18" s="106"/>
      <c r="SES18" s="106"/>
      <c r="SET18" s="106"/>
      <c r="SEU18" s="106"/>
      <c r="SEV18" s="106"/>
      <c r="SEW18" s="106"/>
      <c r="SEX18" s="106"/>
      <c r="SEY18" s="106"/>
      <c r="SEZ18" s="106"/>
      <c r="SFA18" s="106"/>
      <c r="SFB18" s="106"/>
      <c r="SFC18" s="106"/>
      <c r="SFD18" s="106"/>
      <c r="SFE18" s="106"/>
      <c r="SFF18" s="106"/>
      <c r="SFG18" s="106"/>
      <c r="SFH18" s="106"/>
      <c r="SFI18" s="106"/>
      <c r="SFJ18" s="106"/>
      <c r="SFK18" s="106"/>
      <c r="SFL18" s="106"/>
      <c r="SFM18" s="106"/>
      <c r="SFN18" s="106"/>
      <c r="SFO18" s="106"/>
      <c r="SFP18" s="106"/>
      <c r="SFQ18" s="106"/>
      <c r="SFR18" s="106"/>
      <c r="SFS18" s="106"/>
      <c r="SFT18" s="106"/>
      <c r="SFU18" s="106"/>
      <c r="SFV18" s="106"/>
      <c r="SFW18" s="106"/>
      <c r="SFX18" s="106"/>
      <c r="SFY18" s="106"/>
      <c r="SFZ18" s="106"/>
      <c r="SGA18" s="106"/>
      <c r="SGB18" s="106"/>
      <c r="SGC18" s="106"/>
      <c r="SGD18" s="106"/>
      <c r="SGE18" s="106"/>
      <c r="SGF18" s="106"/>
      <c r="SGG18" s="106"/>
      <c r="SGH18" s="106"/>
      <c r="SGI18" s="106"/>
      <c r="SGJ18" s="106"/>
      <c r="SGK18" s="106"/>
      <c r="SGL18" s="106"/>
      <c r="SGM18" s="106"/>
      <c r="SGN18" s="106"/>
      <c r="SGO18" s="106"/>
      <c r="SGP18" s="106"/>
      <c r="SGQ18" s="106"/>
      <c r="SGR18" s="106"/>
      <c r="SGS18" s="106"/>
      <c r="SGT18" s="106"/>
      <c r="SGU18" s="106"/>
      <c r="SGV18" s="106"/>
      <c r="SGW18" s="106"/>
      <c r="SGX18" s="106"/>
      <c r="SGY18" s="106"/>
      <c r="SGZ18" s="106"/>
      <c r="SHA18" s="106"/>
      <c r="SHB18" s="106"/>
      <c r="SHC18" s="106"/>
      <c r="SHD18" s="106"/>
      <c r="SHE18" s="106"/>
      <c r="SHF18" s="106"/>
      <c r="SHG18" s="106"/>
      <c r="SHH18" s="106"/>
      <c r="SHI18" s="106"/>
      <c r="SHJ18" s="106"/>
      <c r="SHK18" s="106"/>
      <c r="SHL18" s="106"/>
      <c r="SHM18" s="106"/>
      <c r="SHN18" s="106"/>
      <c r="SHO18" s="106"/>
      <c r="SHP18" s="106"/>
      <c r="SHQ18" s="106"/>
      <c r="SHR18" s="106"/>
      <c r="SHS18" s="106"/>
      <c r="SHT18" s="106"/>
      <c r="SHU18" s="106"/>
      <c r="SHV18" s="106"/>
      <c r="SHW18" s="106"/>
      <c r="SHX18" s="106"/>
      <c r="SHY18" s="106"/>
      <c r="SHZ18" s="106"/>
      <c r="SIA18" s="106"/>
      <c r="SIB18" s="106"/>
      <c r="SIC18" s="106"/>
      <c r="SID18" s="106"/>
      <c r="SIE18" s="106"/>
      <c r="SIF18" s="106"/>
      <c r="SIG18" s="106"/>
      <c r="SIH18" s="106"/>
      <c r="SII18" s="106"/>
      <c r="SIJ18" s="106"/>
      <c r="SIK18" s="106"/>
      <c r="SIL18" s="106"/>
      <c r="SIM18" s="106"/>
      <c r="SIN18" s="106"/>
      <c r="SIO18" s="106"/>
      <c r="SIP18" s="106"/>
      <c r="SIQ18" s="106"/>
      <c r="SIR18" s="106"/>
      <c r="SIS18" s="106"/>
      <c r="SIT18" s="106"/>
      <c r="SIU18" s="106"/>
      <c r="SIV18" s="106"/>
      <c r="SIW18" s="106"/>
      <c r="SIX18" s="106"/>
      <c r="SIY18" s="106"/>
      <c r="SIZ18" s="106"/>
      <c r="SJA18" s="106"/>
      <c r="SJB18" s="106"/>
      <c r="SJC18" s="106"/>
      <c r="SJD18" s="106"/>
      <c r="SJE18" s="106"/>
      <c r="SJF18" s="106"/>
      <c r="SJG18" s="106"/>
      <c r="SJH18" s="106"/>
      <c r="SJI18" s="106"/>
      <c r="SJJ18" s="106"/>
      <c r="SJK18" s="106"/>
      <c r="SJL18" s="106"/>
      <c r="SJM18" s="106"/>
      <c r="SJN18" s="106"/>
      <c r="SJO18" s="106"/>
      <c r="SJP18" s="106"/>
      <c r="SJQ18" s="106"/>
      <c r="SJR18" s="106"/>
      <c r="SJS18" s="106"/>
      <c r="SJT18" s="106"/>
      <c r="SJU18" s="106"/>
      <c r="SJV18" s="106"/>
      <c r="SJW18" s="106"/>
      <c r="SJX18" s="106"/>
      <c r="SJY18" s="106"/>
      <c r="SJZ18" s="106"/>
      <c r="SKA18" s="106"/>
      <c r="SKB18" s="106"/>
      <c r="SKC18" s="106"/>
      <c r="SKD18" s="106"/>
      <c r="SKE18" s="106"/>
      <c r="SKF18" s="106"/>
      <c r="SKG18" s="106"/>
      <c r="SKH18" s="106"/>
      <c r="SKI18" s="106"/>
      <c r="SKJ18" s="106"/>
      <c r="SKK18" s="106"/>
      <c r="SKL18" s="106"/>
      <c r="SKM18" s="106"/>
      <c r="SKN18" s="106"/>
      <c r="SKO18" s="106"/>
      <c r="SKP18" s="106"/>
      <c r="SKQ18" s="106"/>
      <c r="SKR18" s="106"/>
      <c r="SKS18" s="106"/>
      <c r="SKT18" s="106"/>
      <c r="SKU18" s="106"/>
      <c r="SKV18" s="106"/>
      <c r="SKW18" s="106"/>
      <c r="SKX18" s="106"/>
      <c r="SKY18" s="106"/>
      <c r="SKZ18" s="106"/>
      <c r="SLA18" s="106"/>
      <c r="SLB18" s="106"/>
      <c r="SLC18" s="106"/>
      <c r="SLD18" s="106"/>
      <c r="SLE18" s="106"/>
      <c r="SLF18" s="106"/>
      <c r="SLG18" s="106"/>
      <c r="SLH18" s="106"/>
      <c r="SLI18" s="106"/>
      <c r="SLJ18" s="106"/>
      <c r="SLK18" s="106"/>
      <c r="SLL18" s="106"/>
      <c r="SLM18" s="106"/>
      <c r="SLN18" s="106"/>
      <c r="SLO18" s="106"/>
      <c r="SLP18" s="106"/>
      <c r="SLQ18" s="106"/>
      <c r="SLR18" s="106"/>
      <c r="SLS18" s="106"/>
      <c r="SLT18" s="106"/>
      <c r="SLU18" s="106"/>
      <c r="SLV18" s="106"/>
      <c r="SLW18" s="106"/>
      <c r="SLX18" s="106"/>
      <c r="SLY18" s="106"/>
      <c r="SLZ18" s="106"/>
      <c r="SMA18" s="106"/>
      <c r="SMB18" s="106"/>
      <c r="SMC18" s="106"/>
      <c r="SMD18" s="106"/>
      <c r="SME18" s="106"/>
      <c r="SMF18" s="106"/>
      <c r="SMG18" s="106"/>
      <c r="SMH18" s="106"/>
      <c r="SMI18" s="106"/>
      <c r="SMJ18" s="106"/>
      <c r="SMK18" s="106"/>
      <c r="SML18" s="106"/>
      <c r="SMM18" s="106"/>
      <c r="SMN18" s="106"/>
      <c r="SMO18" s="106"/>
      <c r="SMP18" s="106"/>
      <c r="SMQ18" s="106"/>
      <c r="SMR18" s="106"/>
      <c r="SMS18" s="106"/>
      <c r="SMT18" s="106"/>
      <c r="SMU18" s="106"/>
      <c r="SMV18" s="106"/>
      <c r="SMW18" s="106"/>
      <c r="SMX18" s="106"/>
      <c r="SMY18" s="106"/>
      <c r="SMZ18" s="106"/>
      <c r="SNA18" s="106"/>
      <c r="SNB18" s="106"/>
      <c r="SNC18" s="106"/>
      <c r="SND18" s="106"/>
      <c r="SNE18" s="106"/>
      <c r="SNF18" s="106"/>
      <c r="SNG18" s="106"/>
      <c r="SNH18" s="106"/>
      <c r="SNI18" s="106"/>
      <c r="SNJ18" s="106"/>
      <c r="SNK18" s="106"/>
      <c r="SNL18" s="106"/>
      <c r="SNM18" s="106"/>
      <c r="SNN18" s="106"/>
      <c r="SNO18" s="106"/>
      <c r="SNP18" s="106"/>
      <c r="SNQ18" s="106"/>
      <c r="SNR18" s="106"/>
      <c r="SNS18" s="106"/>
      <c r="SNT18" s="106"/>
      <c r="SNU18" s="106"/>
      <c r="SNV18" s="106"/>
      <c r="SNW18" s="106"/>
      <c r="SNX18" s="106"/>
      <c r="SNY18" s="106"/>
      <c r="SNZ18" s="106"/>
      <c r="SOA18" s="106"/>
      <c r="SOB18" s="106"/>
      <c r="SOC18" s="106"/>
      <c r="SOD18" s="106"/>
      <c r="SOE18" s="106"/>
      <c r="SOF18" s="106"/>
      <c r="SOG18" s="106"/>
      <c r="SOH18" s="106"/>
      <c r="SOI18" s="106"/>
      <c r="SOJ18" s="106"/>
      <c r="SOK18" s="106"/>
      <c r="SOL18" s="106"/>
      <c r="SOM18" s="106"/>
      <c r="SON18" s="106"/>
      <c r="SOO18" s="106"/>
      <c r="SOP18" s="106"/>
      <c r="SOQ18" s="106"/>
      <c r="SOR18" s="106"/>
      <c r="SOS18" s="106"/>
      <c r="SOT18" s="106"/>
      <c r="SOU18" s="106"/>
      <c r="SOV18" s="106"/>
      <c r="SOW18" s="106"/>
      <c r="SOX18" s="106"/>
      <c r="SOY18" s="106"/>
      <c r="SOZ18" s="106"/>
      <c r="SPA18" s="106"/>
      <c r="SPB18" s="106"/>
      <c r="SPC18" s="106"/>
      <c r="SPD18" s="106"/>
      <c r="SPE18" s="106"/>
      <c r="SPF18" s="106"/>
      <c r="SPG18" s="106"/>
      <c r="SPH18" s="106"/>
      <c r="SPI18" s="106"/>
      <c r="SPJ18" s="106"/>
      <c r="SPK18" s="106"/>
      <c r="SPL18" s="106"/>
      <c r="SPM18" s="106"/>
      <c r="SPN18" s="106"/>
      <c r="SPO18" s="106"/>
      <c r="SPP18" s="106"/>
      <c r="SPQ18" s="106"/>
      <c r="SPR18" s="106"/>
      <c r="SPS18" s="106"/>
      <c r="SPT18" s="106"/>
      <c r="SPU18" s="106"/>
      <c r="SPV18" s="106"/>
      <c r="SPW18" s="106"/>
      <c r="SPX18" s="106"/>
      <c r="SPY18" s="106"/>
      <c r="SPZ18" s="106"/>
      <c r="SQA18" s="106"/>
      <c r="SQB18" s="106"/>
      <c r="SQC18" s="106"/>
      <c r="SQD18" s="106"/>
      <c r="SQE18" s="106"/>
      <c r="SQF18" s="106"/>
      <c r="SQG18" s="106"/>
      <c r="SQH18" s="106"/>
      <c r="SQI18" s="106"/>
      <c r="SQJ18" s="106"/>
      <c r="SQK18" s="106"/>
      <c r="SQL18" s="106"/>
      <c r="SQM18" s="106"/>
      <c r="SQN18" s="106"/>
      <c r="SQO18" s="106"/>
      <c r="SQP18" s="106"/>
      <c r="SQQ18" s="106"/>
      <c r="SQR18" s="106"/>
      <c r="SQS18" s="106"/>
      <c r="SQT18" s="106"/>
      <c r="SQU18" s="106"/>
      <c r="SQV18" s="106"/>
      <c r="SQW18" s="106"/>
      <c r="SQX18" s="106"/>
      <c r="SQY18" s="106"/>
      <c r="SQZ18" s="106"/>
      <c r="SRA18" s="106"/>
      <c r="SRB18" s="106"/>
      <c r="SRC18" s="106"/>
      <c r="SRD18" s="106"/>
      <c r="SRE18" s="106"/>
      <c r="SRF18" s="106"/>
      <c r="SRG18" s="106"/>
      <c r="SRH18" s="106"/>
      <c r="SRI18" s="106"/>
      <c r="SRJ18" s="106"/>
      <c r="SRK18" s="106"/>
      <c r="SRL18" s="106"/>
      <c r="SRM18" s="106"/>
      <c r="SRN18" s="106"/>
      <c r="SRO18" s="106"/>
      <c r="SRP18" s="106"/>
      <c r="SRQ18" s="106"/>
      <c r="SRR18" s="106"/>
      <c r="SRS18" s="106"/>
      <c r="SRT18" s="106"/>
      <c r="SRU18" s="106"/>
      <c r="SRV18" s="106"/>
      <c r="SRW18" s="106"/>
      <c r="SRX18" s="106"/>
      <c r="SRY18" s="106"/>
      <c r="SRZ18" s="106"/>
      <c r="SSA18" s="106"/>
      <c r="SSB18" s="106"/>
      <c r="SSC18" s="106"/>
      <c r="SSD18" s="106"/>
      <c r="SSE18" s="106"/>
      <c r="SSF18" s="106"/>
      <c r="SSG18" s="106"/>
      <c r="SSH18" s="106"/>
      <c r="SSI18" s="106"/>
      <c r="SSJ18" s="106"/>
      <c r="SSK18" s="106"/>
      <c r="SSL18" s="106"/>
      <c r="SSM18" s="106"/>
      <c r="SSN18" s="106"/>
      <c r="SSO18" s="106"/>
      <c r="SSP18" s="106"/>
      <c r="SSQ18" s="106"/>
      <c r="SSR18" s="106"/>
      <c r="SSS18" s="106"/>
      <c r="SST18" s="106"/>
      <c r="SSU18" s="106"/>
      <c r="SSV18" s="106"/>
      <c r="SSW18" s="106"/>
      <c r="SSX18" s="106"/>
      <c r="SSY18" s="106"/>
      <c r="SSZ18" s="106"/>
      <c r="STA18" s="106"/>
      <c r="STB18" s="106"/>
      <c r="STC18" s="106"/>
      <c r="STD18" s="106"/>
      <c r="STE18" s="106"/>
      <c r="STF18" s="106"/>
      <c r="STG18" s="106"/>
      <c r="STH18" s="106"/>
      <c r="STI18" s="106"/>
      <c r="STJ18" s="106"/>
      <c r="STK18" s="106"/>
      <c r="STL18" s="106"/>
      <c r="STM18" s="106"/>
      <c r="STN18" s="106"/>
      <c r="STO18" s="106"/>
      <c r="STP18" s="106"/>
      <c r="STQ18" s="106"/>
      <c r="STR18" s="106"/>
      <c r="STS18" s="106"/>
      <c r="STT18" s="106"/>
      <c r="STU18" s="106"/>
      <c r="STV18" s="106"/>
      <c r="STW18" s="106"/>
      <c r="STX18" s="106"/>
      <c r="STY18" s="106"/>
      <c r="STZ18" s="106"/>
      <c r="SUA18" s="106"/>
      <c r="SUB18" s="106"/>
      <c r="SUC18" s="106"/>
      <c r="SUD18" s="106"/>
      <c r="SUE18" s="106"/>
      <c r="SUF18" s="106"/>
      <c r="SUG18" s="106"/>
      <c r="SUH18" s="106"/>
      <c r="SUI18" s="106"/>
      <c r="SUJ18" s="106"/>
      <c r="SUK18" s="106"/>
      <c r="SUL18" s="106"/>
      <c r="SUM18" s="106"/>
      <c r="SUN18" s="106"/>
      <c r="SUO18" s="106"/>
      <c r="SUP18" s="106"/>
      <c r="SUQ18" s="106"/>
      <c r="SUR18" s="106"/>
      <c r="SUS18" s="106"/>
      <c r="SUT18" s="106"/>
      <c r="SUU18" s="106"/>
      <c r="SUV18" s="106"/>
      <c r="SUW18" s="106"/>
      <c r="SUX18" s="106"/>
      <c r="SUY18" s="106"/>
      <c r="SUZ18" s="106"/>
      <c r="SVA18" s="106"/>
      <c r="SVB18" s="106"/>
      <c r="SVC18" s="106"/>
      <c r="SVD18" s="106"/>
      <c r="SVE18" s="106"/>
      <c r="SVF18" s="106"/>
      <c r="SVG18" s="106"/>
      <c r="SVH18" s="106"/>
      <c r="SVI18" s="106"/>
      <c r="SVJ18" s="106"/>
      <c r="SVK18" s="106"/>
      <c r="SVL18" s="106"/>
      <c r="SVM18" s="106"/>
      <c r="SVN18" s="106"/>
      <c r="SVO18" s="106"/>
      <c r="SVP18" s="106"/>
      <c r="SVQ18" s="106"/>
      <c r="SVR18" s="106"/>
      <c r="SVS18" s="106"/>
      <c r="SVT18" s="106"/>
      <c r="SVU18" s="106"/>
      <c r="SVV18" s="106"/>
      <c r="SVW18" s="106"/>
      <c r="SVX18" s="106"/>
      <c r="SVY18" s="106"/>
      <c r="SVZ18" s="106"/>
      <c r="SWA18" s="106"/>
      <c r="SWB18" s="106"/>
      <c r="SWC18" s="106"/>
      <c r="SWD18" s="106"/>
      <c r="SWE18" s="106"/>
      <c r="SWF18" s="106"/>
      <c r="SWG18" s="106"/>
      <c r="SWH18" s="106"/>
      <c r="SWI18" s="106"/>
      <c r="SWJ18" s="106"/>
      <c r="SWK18" s="106"/>
      <c r="SWL18" s="106"/>
      <c r="SWM18" s="106"/>
      <c r="SWN18" s="106"/>
      <c r="SWO18" s="106"/>
      <c r="SWP18" s="106"/>
      <c r="SWQ18" s="106"/>
      <c r="SWR18" s="106"/>
      <c r="SWS18" s="106"/>
      <c r="SWT18" s="106"/>
      <c r="SWU18" s="106"/>
      <c r="SWV18" s="106"/>
      <c r="SWW18" s="106"/>
      <c r="SWX18" s="106"/>
      <c r="SWY18" s="106"/>
      <c r="SWZ18" s="106"/>
      <c r="SXA18" s="106"/>
      <c r="SXB18" s="106"/>
      <c r="SXC18" s="106"/>
      <c r="SXD18" s="106"/>
      <c r="SXE18" s="106"/>
      <c r="SXF18" s="106"/>
      <c r="SXG18" s="106"/>
      <c r="SXH18" s="106"/>
      <c r="SXI18" s="106"/>
      <c r="SXJ18" s="106"/>
      <c r="SXK18" s="106"/>
      <c r="SXL18" s="106"/>
      <c r="SXM18" s="106"/>
      <c r="SXN18" s="106"/>
      <c r="SXO18" s="106"/>
      <c r="SXP18" s="106"/>
      <c r="SXQ18" s="106"/>
      <c r="SXR18" s="106"/>
      <c r="SXS18" s="106"/>
      <c r="SXT18" s="106"/>
      <c r="SXU18" s="106"/>
      <c r="SXV18" s="106"/>
      <c r="SXW18" s="106"/>
      <c r="SXX18" s="106"/>
      <c r="SXY18" s="106"/>
      <c r="SXZ18" s="106"/>
      <c r="SYA18" s="106"/>
      <c r="SYB18" s="106"/>
      <c r="SYC18" s="106"/>
      <c r="SYD18" s="106"/>
      <c r="SYE18" s="106"/>
      <c r="SYF18" s="106"/>
      <c r="SYG18" s="106"/>
      <c r="SYH18" s="106"/>
      <c r="SYI18" s="106"/>
      <c r="SYJ18" s="106"/>
      <c r="SYK18" s="106"/>
      <c r="SYL18" s="106"/>
      <c r="SYM18" s="106"/>
      <c r="SYN18" s="106"/>
      <c r="SYO18" s="106"/>
      <c r="SYP18" s="106"/>
      <c r="SYQ18" s="106"/>
      <c r="SYR18" s="106"/>
      <c r="SYS18" s="106"/>
      <c r="SYT18" s="106"/>
      <c r="SYU18" s="106"/>
      <c r="SYV18" s="106"/>
      <c r="SYW18" s="106"/>
      <c r="SYX18" s="106"/>
      <c r="SYY18" s="106"/>
      <c r="SYZ18" s="106"/>
      <c r="SZA18" s="106"/>
      <c r="SZB18" s="106"/>
      <c r="SZC18" s="106"/>
      <c r="SZD18" s="106"/>
      <c r="SZE18" s="106"/>
      <c r="SZF18" s="106"/>
      <c r="SZG18" s="106"/>
      <c r="SZH18" s="106"/>
      <c r="SZI18" s="106"/>
      <c r="SZJ18" s="106"/>
      <c r="SZK18" s="106"/>
      <c r="SZL18" s="106"/>
      <c r="SZM18" s="106"/>
      <c r="SZN18" s="106"/>
      <c r="SZO18" s="106"/>
      <c r="SZP18" s="106"/>
      <c r="SZQ18" s="106"/>
      <c r="SZR18" s="106"/>
      <c r="SZS18" s="106"/>
      <c r="SZT18" s="106"/>
      <c r="SZU18" s="106"/>
      <c r="SZV18" s="106"/>
      <c r="SZW18" s="106"/>
      <c r="SZX18" s="106"/>
      <c r="SZY18" s="106"/>
      <c r="SZZ18" s="106"/>
      <c r="TAA18" s="106"/>
      <c r="TAB18" s="106"/>
      <c r="TAC18" s="106"/>
      <c r="TAD18" s="106"/>
      <c r="TAE18" s="106"/>
      <c r="TAF18" s="106"/>
      <c r="TAG18" s="106"/>
      <c r="TAH18" s="106"/>
      <c r="TAI18" s="106"/>
      <c r="TAJ18" s="106"/>
      <c r="TAK18" s="106"/>
      <c r="TAL18" s="106"/>
      <c r="TAM18" s="106"/>
      <c r="TAN18" s="106"/>
      <c r="TAO18" s="106"/>
      <c r="TAP18" s="106"/>
      <c r="TAQ18" s="106"/>
      <c r="TAR18" s="106"/>
      <c r="TAS18" s="106"/>
      <c r="TAT18" s="106"/>
      <c r="TAU18" s="106"/>
      <c r="TAV18" s="106"/>
      <c r="TAW18" s="106"/>
      <c r="TAX18" s="106"/>
      <c r="TAY18" s="106"/>
      <c r="TAZ18" s="106"/>
      <c r="TBA18" s="106"/>
      <c r="TBB18" s="106"/>
      <c r="TBC18" s="106"/>
      <c r="TBD18" s="106"/>
      <c r="TBE18" s="106"/>
      <c r="TBF18" s="106"/>
      <c r="TBG18" s="106"/>
      <c r="TBH18" s="106"/>
      <c r="TBI18" s="106"/>
      <c r="TBJ18" s="106"/>
      <c r="TBK18" s="106"/>
      <c r="TBL18" s="106"/>
      <c r="TBM18" s="106"/>
      <c r="TBN18" s="106"/>
      <c r="TBO18" s="106"/>
      <c r="TBP18" s="106"/>
      <c r="TBQ18" s="106"/>
      <c r="TBR18" s="106"/>
      <c r="TBS18" s="106"/>
      <c r="TBT18" s="106"/>
      <c r="TBU18" s="106"/>
      <c r="TBV18" s="106"/>
      <c r="TBW18" s="106"/>
      <c r="TBX18" s="106"/>
      <c r="TBY18" s="106"/>
      <c r="TBZ18" s="106"/>
      <c r="TCA18" s="106"/>
      <c r="TCB18" s="106"/>
      <c r="TCC18" s="106"/>
      <c r="TCD18" s="106"/>
      <c r="TCE18" s="106"/>
      <c r="TCF18" s="106"/>
      <c r="TCG18" s="106"/>
      <c r="TCH18" s="106"/>
      <c r="TCI18" s="106"/>
      <c r="TCJ18" s="106"/>
      <c r="TCK18" s="106"/>
      <c r="TCL18" s="106"/>
      <c r="TCM18" s="106"/>
      <c r="TCN18" s="106"/>
      <c r="TCO18" s="106"/>
      <c r="TCP18" s="106"/>
      <c r="TCQ18" s="106"/>
      <c r="TCR18" s="106"/>
      <c r="TCS18" s="106"/>
      <c r="TCT18" s="106"/>
      <c r="TCU18" s="106"/>
      <c r="TCV18" s="106"/>
      <c r="TCW18" s="106"/>
      <c r="TCX18" s="106"/>
      <c r="TCY18" s="106"/>
      <c r="TCZ18" s="106"/>
      <c r="TDA18" s="106"/>
      <c r="TDB18" s="106"/>
      <c r="TDC18" s="106"/>
      <c r="TDD18" s="106"/>
      <c r="TDE18" s="106"/>
      <c r="TDF18" s="106"/>
      <c r="TDG18" s="106"/>
      <c r="TDH18" s="106"/>
      <c r="TDI18" s="106"/>
      <c r="TDJ18" s="106"/>
      <c r="TDK18" s="106"/>
      <c r="TDL18" s="106"/>
      <c r="TDM18" s="106"/>
      <c r="TDN18" s="106"/>
      <c r="TDO18" s="106"/>
      <c r="TDP18" s="106"/>
      <c r="TDQ18" s="106"/>
      <c r="TDR18" s="106"/>
      <c r="TDS18" s="106"/>
      <c r="TDT18" s="106"/>
      <c r="TDU18" s="106"/>
      <c r="TDV18" s="106"/>
      <c r="TDW18" s="106"/>
      <c r="TDX18" s="106"/>
      <c r="TDY18" s="106"/>
      <c r="TDZ18" s="106"/>
      <c r="TEA18" s="106"/>
      <c r="TEB18" s="106"/>
      <c r="TEC18" s="106"/>
      <c r="TED18" s="106"/>
      <c r="TEE18" s="106"/>
      <c r="TEF18" s="106"/>
      <c r="TEG18" s="106"/>
      <c r="TEH18" s="106"/>
      <c r="TEI18" s="106"/>
      <c r="TEJ18" s="106"/>
      <c r="TEK18" s="106"/>
      <c r="TEL18" s="106"/>
      <c r="TEM18" s="106"/>
      <c r="TEN18" s="106"/>
      <c r="TEO18" s="106"/>
      <c r="TEP18" s="106"/>
      <c r="TEQ18" s="106"/>
      <c r="TER18" s="106"/>
      <c r="TES18" s="106"/>
      <c r="TET18" s="106"/>
      <c r="TEU18" s="106"/>
      <c r="TEV18" s="106"/>
      <c r="TEW18" s="106"/>
      <c r="TEX18" s="106"/>
      <c r="TEY18" s="106"/>
      <c r="TEZ18" s="106"/>
      <c r="TFA18" s="106"/>
      <c r="TFB18" s="106"/>
      <c r="TFC18" s="106"/>
      <c r="TFD18" s="106"/>
      <c r="TFE18" s="106"/>
      <c r="TFF18" s="106"/>
      <c r="TFG18" s="106"/>
      <c r="TFH18" s="106"/>
      <c r="TFI18" s="106"/>
      <c r="TFJ18" s="106"/>
      <c r="TFK18" s="106"/>
      <c r="TFL18" s="106"/>
      <c r="TFM18" s="106"/>
      <c r="TFN18" s="106"/>
      <c r="TFO18" s="106"/>
      <c r="TFP18" s="106"/>
      <c r="TFQ18" s="106"/>
      <c r="TFR18" s="106"/>
      <c r="TFS18" s="106"/>
      <c r="TFT18" s="106"/>
      <c r="TFU18" s="106"/>
      <c r="TFV18" s="106"/>
      <c r="TFW18" s="106"/>
      <c r="TFX18" s="106"/>
      <c r="TFY18" s="106"/>
      <c r="TFZ18" s="106"/>
      <c r="TGA18" s="106"/>
      <c r="TGB18" s="106"/>
      <c r="TGC18" s="106"/>
      <c r="TGD18" s="106"/>
      <c r="TGE18" s="106"/>
      <c r="TGF18" s="106"/>
      <c r="TGG18" s="106"/>
      <c r="TGH18" s="106"/>
      <c r="TGI18" s="106"/>
      <c r="TGJ18" s="106"/>
      <c r="TGK18" s="106"/>
      <c r="TGL18" s="106"/>
      <c r="TGM18" s="106"/>
      <c r="TGN18" s="106"/>
      <c r="TGO18" s="106"/>
      <c r="TGP18" s="106"/>
      <c r="TGQ18" s="106"/>
      <c r="TGR18" s="106"/>
      <c r="TGS18" s="106"/>
      <c r="TGT18" s="106"/>
      <c r="TGU18" s="106"/>
      <c r="TGV18" s="106"/>
      <c r="TGW18" s="106"/>
      <c r="TGX18" s="106"/>
      <c r="TGY18" s="106"/>
      <c r="TGZ18" s="106"/>
      <c r="THA18" s="106"/>
      <c r="THB18" s="106"/>
      <c r="THC18" s="106"/>
      <c r="THD18" s="106"/>
      <c r="THE18" s="106"/>
      <c r="THF18" s="106"/>
      <c r="THG18" s="106"/>
      <c r="THH18" s="106"/>
      <c r="THI18" s="106"/>
      <c r="THJ18" s="106"/>
      <c r="THK18" s="106"/>
      <c r="THL18" s="106"/>
      <c r="THM18" s="106"/>
      <c r="THN18" s="106"/>
      <c r="THO18" s="106"/>
      <c r="THP18" s="106"/>
      <c r="THQ18" s="106"/>
      <c r="THR18" s="106"/>
      <c r="THS18" s="106"/>
      <c r="THT18" s="106"/>
      <c r="THU18" s="106"/>
      <c r="THV18" s="106"/>
      <c r="THW18" s="106"/>
      <c r="THX18" s="106"/>
      <c r="THY18" s="106"/>
      <c r="THZ18" s="106"/>
      <c r="TIA18" s="106"/>
      <c r="TIB18" s="106"/>
      <c r="TIC18" s="106"/>
      <c r="TID18" s="106"/>
      <c r="TIE18" s="106"/>
      <c r="TIF18" s="106"/>
      <c r="TIG18" s="106"/>
      <c r="TIH18" s="106"/>
      <c r="TII18" s="106"/>
      <c r="TIJ18" s="106"/>
      <c r="TIK18" s="106"/>
      <c r="TIL18" s="106"/>
      <c r="TIM18" s="106"/>
      <c r="TIN18" s="106"/>
      <c r="TIO18" s="106"/>
      <c r="TIP18" s="106"/>
      <c r="TIQ18" s="106"/>
      <c r="TIR18" s="106"/>
      <c r="TIS18" s="106"/>
      <c r="TIT18" s="106"/>
      <c r="TIU18" s="106"/>
      <c r="TIV18" s="106"/>
      <c r="TIW18" s="106"/>
      <c r="TIX18" s="106"/>
      <c r="TIY18" s="106"/>
      <c r="TIZ18" s="106"/>
      <c r="TJA18" s="106"/>
      <c r="TJB18" s="106"/>
      <c r="TJC18" s="106"/>
      <c r="TJD18" s="106"/>
      <c r="TJE18" s="106"/>
      <c r="TJF18" s="106"/>
      <c r="TJG18" s="106"/>
      <c r="TJH18" s="106"/>
      <c r="TJI18" s="106"/>
      <c r="TJJ18" s="106"/>
      <c r="TJK18" s="106"/>
      <c r="TJL18" s="106"/>
      <c r="TJM18" s="106"/>
      <c r="TJN18" s="106"/>
      <c r="TJO18" s="106"/>
      <c r="TJP18" s="106"/>
      <c r="TJQ18" s="106"/>
      <c r="TJR18" s="106"/>
      <c r="TJS18" s="106"/>
      <c r="TJT18" s="106"/>
      <c r="TJU18" s="106"/>
      <c r="TJV18" s="106"/>
      <c r="TJW18" s="106"/>
      <c r="TJX18" s="106"/>
      <c r="TJY18" s="106"/>
      <c r="TJZ18" s="106"/>
      <c r="TKA18" s="106"/>
      <c r="TKB18" s="106"/>
      <c r="TKC18" s="106"/>
      <c r="TKD18" s="106"/>
      <c r="TKE18" s="106"/>
      <c r="TKF18" s="106"/>
      <c r="TKG18" s="106"/>
      <c r="TKH18" s="106"/>
      <c r="TKI18" s="106"/>
      <c r="TKJ18" s="106"/>
      <c r="TKK18" s="106"/>
      <c r="TKL18" s="106"/>
      <c r="TKM18" s="106"/>
      <c r="TKN18" s="106"/>
      <c r="TKO18" s="106"/>
      <c r="TKP18" s="106"/>
      <c r="TKQ18" s="106"/>
      <c r="TKR18" s="106"/>
      <c r="TKS18" s="106"/>
      <c r="TKT18" s="106"/>
      <c r="TKU18" s="106"/>
      <c r="TKV18" s="106"/>
      <c r="TKW18" s="106"/>
      <c r="TKX18" s="106"/>
      <c r="TKY18" s="106"/>
      <c r="TKZ18" s="106"/>
      <c r="TLA18" s="106"/>
      <c r="TLB18" s="106"/>
      <c r="TLC18" s="106"/>
      <c r="TLD18" s="106"/>
      <c r="TLE18" s="106"/>
      <c r="TLF18" s="106"/>
      <c r="TLG18" s="106"/>
      <c r="TLH18" s="106"/>
      <c r="TLI18" s="106"/>
      <c r="TLJ18" s="106"/>
      <c r="TLK18" s="106"/>
      <c r="TLL18" s="106"/>
      <c r="TLM18" s="106"/>
      <c r="TLN18" s="106"/>
      <c r="TLO18" s="106"/>
      <c r="TLP18" s="106"/>
      <c r="TLQ18" s="106"/>
      <c r="TLR18" s="106"/>
      <c r="TLS18" s="106"/>
      <c r="TLT18" s="106"/>
      <c r="TLU18" s="106"/>
      <c r="TLV18" s="106"/>
      <c r="TLW18" s="106"/>
      <c r="TLX18" s="106"/>
      <c r="TLY18" s="106"/>
      <c r="TLZ18" s="106"/>
      <c r="TMA18" s="106"/>
      <c r="TMB18" s="106"/>
      <c r="TMC18" s="106"/>
      <c r="TMD18" s="106"/>
      <c r="TME18" s="106"/>
      <c r="TMF18" s="106"/>
      <c r="TMG18" s="106"/>
      <c r="TMH18" s="106"/>
      <c r="TMI18" s="106"/>
      <c r="TMJ18" s="106"/>
      <c r="TMK18" s="106"/>
      <c r="TML18" s="106"/>
      <c r="TMM18" s="106"/>
      <c r="TMN18" s="106"/>
      <c r="TMO18" s="106"/>
      <c r="TMP18" s="106"/>
      <c r="TMQ18" s="106"/>
      <c r="TMR18" s="106"/>
      <c r="TMS18" s="106"/>
      <c r="TMT18" s="106"/>
      <c r="TMU18" s="106"/>
      <c r="TMV18" s="106"/>
      <c r="TMW18" s="106"/>
      <c r="TMX18" s="106"/>
      <c r="TMY18" s="106"/>
      <c r="TMZ18" s="106"/>
      <c r="TNA18" s="106"/>
      <c r="TNB18" s="106"/>
      <c r="TNC18" s="106"/>
      <c r="TND18" s="106"/>
      <c r="TNE18" s="106"/>
      <c r="TNF18" s="106"/>
      <c r="TNG18" s="106"/>
      <c r="TNH18" s="106"/>
      <c r="TNI18" s="106"/>
      <c r="TNJ18" s="106"/>
      <c r="TNK18" s="106"/>
      <c r="TNL18" s="106"/>
      <c r="TNM18" s="106"/>
      <c r="TNN18" s="106"/>
      <c r="TNO18" s="106"/>
      <c r="TNP18" s="106"/>
      <c r="TNQ18" s="106"/>
      <c r="TNR18" s="106"/>
      <c r="TNS18" s="106"/>
      <c r="TNT18" s="106"/>
      <c r="TNU18" s="106"/>
      <c r="TNV18" s="106"/>
      <c r="TNW18" s="106"/>
      <c r="TNX18" s="106"/>
      <c r="TNY18" s="106"/>
      <c r="TNZ18" s="106"/>
      <c r="TOA18" s="106"/>
      <c r="TOB18" s="106"/>
      <c r="TOC18" s="106"/>
      <c r="TOD18" s="106"/>
      <c r="TOE18" s="106"/>
      <c r="TOF18" s="106"/>
      <c r="TOG18" s="106"/>
      <c r="TOH18" s="106"/>
      <c r="TOI18" s="106"/>
      <c r="TOJ18" s="106"/>
      <c r="TOK18" s="106"/>
      <c r="TOL18" s="106"/>
      <c r="TOM18" s="106"/>
      <c r="TON18" s="106"/>
      <c r="TOO18" s="106"/>
      <c r="TOP18" s="106"/>
      <c r="TOQ18" s="106"/>
      <c r="TOR18" s="106"/>
      <c r="TOS18" s="106"/>
      <c r="TOT18" s="106"/>
      <c r="TOU18" s="106"/>
      <c r="TOV18" s="106"/>
      <c r="TOW18" s="106"/>
      <c r="TOX18" s="106"/>
      <c r="TOY18" s="106"/>
      <c r="TOZ18" s="106"/>
      <c r="TPA18" s="106"/>
      <c r="TPB18" s="106"/>
      <c r="TPC18" s="106"/>
      <c r="TPD18" s="106"/>
      <c r="TPE18" s="106"/>
      <c r="TPF18" s="106"/>
      <c r="TPG18" s="106"/>
      <c r="TPH18" s="106"/>
      <c r="TPI18" s="106"/>
      <c r="TPJ18" s="106"/>
      <c r="TPK18" s="106"/>
      <c r="TPL18" s="106"/>
      <c r="TPM18" s="106"/>
      <c r="TPN18" s="106"/>
      <c r="TPO18" s="106"/>
      <c r="TPP18" s="106"/>
      <c r="TPQ18" s="106"/>
      <c r="TPR18" s="106"/>
      <c r="TPS18" s="106"/>
      <c r="TPT18" s="106"/>
      <c r="TPU18" s="106"/>
      <c r="TPV18" s="106"/>
      <c r="TPW18" s="106"/>
      <c r="TPX18" s="106"/>
      <c r="TPY18" s="106"/>
      <c r="TPZ18" s="106"/>
      <c r="TQA18" s="106"/>
      <c r="TQB18" s="106"/>
      <c r="TQC18" s="106"/>
      <c r="TQD18" s="106"/>
      <c r="TQE18" s="106"/>
      <c r="TQF18" s="106"/>
      <c r="TQG18" s="106"/>
      <c r="TQH18" s="106"/>
      <c r="TQI18" s="106"/>
      <c r="TQJ18" s="106"/>
      <c r="TQK18" s="106"/>
      <c r="TQL18" s="106"/>
      <c r="TQM18" s="106"/>
      <c r="TQN18" s="106"/>
      <c r="TQO18" s="106"/>
      <c r="TQP18" s="106"/>
      <c r="TQQ18" s="106"/>
      <c r="TQR18" s="106"/>
      <c r="TQS18" s="106"/>
      <c r="TQT18" s="106"/>
      <c r="TQU18" s="106"/>
      <c r="TQV18" s="106"/>
      <c r="TQW18" s="106"/>
      <c r="TQX18" s="106"/>
      <c r="TQY18" s="106"/>
      <c r="TQZ18" s="106"/>
      <c r="TRA18" s="106"/>
      <c r="TRB18" s="106"/>
      <c r="TRC18" s="106"/>
      <c r="TRD18" s="106"/>
      <c r="TRE18" s="106"/>
      <c r="TRF18" s="106"/>
      <c r="TRG18" s="106"/>
      <c r="TRH18" s="106"/>
      <c r="TRI18" s="106"/>
      <c r="TRJ18" s="106"/>
      <c r="TRK18" s="106"/>
      <c r="TRL18" s="106"/>
      <c r="TRM18" s="106"/>
      <c r="TRN18" s="106"/>
      <c r="TRO18" s="106"/>
      <c r="TRP18" s="106"/>
      <c r="TRQ18" s="106"/>
      <c r="TRR18" s="106"/>
      <c r="TRS18" s="106"/>
      <c r="TRT18" s="106"/>
      <c r="TRU18" s="106"/>
      <c r="TRV18" s="106"/>
      <c r="TRW18" s="106"/>
      <c r="TRX18" s="106"/>
      <c r="TRY18" s="106"/>
      <c r="TRZ18" s="106"/>
      <c r="TSA18" s="106"/>
      <c r="TSB18" s="106"/>
      <c r="TSC18" s="106"/>
      <c r="TSD18" s="106"/>
      <c r="TSE18" s="106"/>
      <c r="TSF18" s="106"/>
      <c r="TSG18" s="106"/>
      <c r="TSH18" s="106"/>
      <c r="TSI18" s="106"/>
      <c r="TSJ18" s="106"/>
      <c r="TSK18" s="106"/>
      <c r="TSL18" s="106"/>
      <c r="TSM18" s="106"/>
      <c r="TSN18" s="106"/>
      <c r="TSO18" s="106"/>
      <c r="TSP18" s="106"/>
      <c r="TSQ18" s="106"/>
      <c r="TSR18" s="106"/>
      <c r="TSS18" s="106"/>
      <c r="TST18" s="106"/>
      <c r="TSU18" s="106"/>
      <c r="TSV18" s="106"/>
      <c r="TSW18" s="106"/>
      <c r="TSX18" s="106"/>
      <c r="TSY18" s="106"/>
      <c r="TSZ18" s="106"/>
      <c r="TTA18" s="106"/>
      <c r="TTB18" s="106"/>
      <c r="TTC18" s="106"/>
      <c r="TTD18" s="106"/>
      <c r="TTE18" s="106"/>
      <c r="TTF18" s="106"/>
      <c r="TTG18" s="106"/>
      <c r="TTH18" s="106"/>
      <c r="TTI18" s="106"/>
      <c r="TTJ18" s="106"/>
      <c r="TTK18" s="106"/>
      <c r="TTL18" s="106"/>
      <c r="TTM18" s="106"/>
      <c r="TTN18" s="106"/>
      <c r="TTO18" s="106"/>
      <c r="TTP18" s="106"/>
      <c r="TTQ18" s="106"/>
      <c r="TTR18" s="106"/>
      <c r="TTS18" s="106"/>
      <c r="TTT18" s="106"/>
      <c r="TTU18" s="106"/>
      <c r="TTV18" s="106"/>
      <c r="TTW18" s="106"/>
      <c r="TTX18" s="106"/>
      <c r="TTY18" s="106"/>
      <c r="TTZ18" s="106"/>
      <c r="TUA18" s="106"/>
      <c r="TUB18" s="106"/>
      <c r="TUC18" s="106"/>
      <c r="TUD18" s="106"/>
      <c r="TUE18" s="106"/>
      <c r="TUF18" s="106"/>
      <c r="TUG18" s="106"/>
      <c r="TUH18" s="106"/>
      <c r="TUI18" s="106"/>
      <c r="TUJ18" s="106"/>
      <c r="TUK18" s="106"/>
      <c r="TUL18" s="106"/>
      <c r="TUM18" s="106"/>
      <c r="TUN18" s="106"/>
      <c r="TUO18" s="106"/>
      <c r="TUP18" s="106"/>
      <c r="TUQ18" s="106"/>
      <c r="TUR18" s="106"/>
      <c r="TUS18" s="106"/>
      <c r="TUT18" s="106"/>
      <c r="TUU18" s="106"/>
      <c r="TUV18" s="106"/>
      <c r="TUW18" s="106"/>
      <c r="TUX18" s="106"/>
      <c r="TUY18" s="106"/>
      <c r="TUZ18" s="106"/>
      <c r="TVA18" s="106"/>
      <c r="TVB18" s="106"/>
      <c r="TVC18" s="106"/>
      <c r="TVD18" s="106"/>
      <c r="TVE18" s="106"/>
      <c r="TVF18" s="106"/>
      <c r="TVG18" s="106"/>
      <c r="TVH18" s="106"/>
      <c r="TVI18" s="106"/>
      <c r="TVJ18" s="106"/>
      <c r="TVK18" s="106"/>
      <c r="TVL18" s="106"/>
      <c r="TVM18" s="106"/>
      <c r="TVN18" s="106"/>
      <c r="TVO18" s="106"/>
      <c r="TVP18" s="106"/>
      <c r="TVQ18" s="106"/>
      <c r="TVR18" s="106"/>
      <c r="TVS18" s="106"/>
      <c r="TVT18" s="106"/>
      <c r="TVU18" s="106"/>
      <c r="TVV18" s="106"/>
      <c r="TVW18" s="106"/>
      <c r="TVX18" s="106"/>
      <c r="TVY18" s="106"/>
      <c r="TVZ18" s="106"/>
      <c r="TWA18" s="106"/>
      <c r="TWB18" s="106"/>
      <c r="TWC18" s="106"/>
      <c r="TWD18" s="106"/>
      <c r="TWE18" s="106"/>
      <c r="TWF18" s="106"/>
      <c r="TWG18" s="106"/>
      <c r="TWH18" s="106"/>
      <c r="TWI18" s="106"/>
      <c r="TWJ18" s="106"/>
      <c r="TWK18" s="106"/>
      <c r="TWL18" s="106"/>
      <c r="TWM18" s="106"/>
      <c r="TWN18" s="106"/>
      <c r="TWO18" s="106"/>
      <c r="TWP18" s="106"/>
      <c r="TWQ18" s="106"/>
      <c r="TWR18" s="106"/>
      <c r="TWS18" s="106"/>
      <c r="TWT18" s="106"/>
      <c r="TWU18" s="106"/>
      <c r="TWV18" s="106"/>
      <c r="TWW18" s="106"/>
      <c r="TWX18" s="106"/>
      <c r="TWY18" s="106"/>
      <c r="TWZ18" s="106"/>
      <c r="TXA18" s="106"/>
      <c r="TXB18" s="106"/>
      <c r="TXC18" s="106"/>
      <c r="TXD18" s="106"/>
      <c r="TXE18" s="106"/>
      <c r="TXF18" s="106"/>
      <c r="TXG18" s="106"/>
      <c r="TXH18" s="106"/>
      <c r="TXI18" s="106"/>
      <c r="TXJ18" s="106"/>
      <c r="TXK18" s="106"/>
      <c r="TXL18" s="106"/>
      <c r="TXM18" s="106"/>
      <c r="TXN18" s="106"/>
      <c r="TXO18" s="106"/>
      <c r="TXP18" s="106"/>
      <c r="TXQ18" s="106"/>
      <c r="TXR18" s="106"/>
      <c r="TXS18" s="106"/>
      <c r="TXT18" s="106"/>
      <c r="TXU18" s="106"/>
      <c r="TXV18" s="106"/>
      <c r="TXW18" s="106"/>
      <c r="TXX18" s="106"/>
      <c r="TXY18" s="106"/>
      <c r="TXZ18" s="106"/>
      <c r="TYA18" s="106"/>
      <c r="TYB18" s="106"/>
      <c r="TYC18" s="106"/>
      <c r="TYD18" s="106"/>
      <c r="TYE18" s="106"/>
      <c r="TYF18" s="106"/>
      <c r="TYG18" s="106"/>
      <c r="TYH18" s="106"/>
      <c r="TYI18" s="106"/>
      <c r="TYJ18" s="106"/>
      <c r="TYK18" s="106"/>
      <c r="TYL18" s="106"/>
      <c r="TYM18" s="106"/>
      <c r="TYN18" s="106"/>
      <c r="TYO18" s="106"/>
      <c r="TYP18" s="106"/>
      <c r="TYQ18" s="106"/>
      <c r="TYR18" s="106"/>
      <c r="TYS18" s="106"/>
      <c r="TYT18" s="106"/>
      <c r="TYU18" s="106"/>
      <c r="TYV18" s="106"/>
      <c r="TYW18" s="106"/>
      <c r="TYX18" s="106"/>
      <c r="TYY18" s="106"/>
      <c r="TYZ18" s="106"/>
      <c r="TZA18" s="106"/>
      <c r="TZB18" s="106"/>
      <c r="TZC18" s="106"/>
      <c r="TZD18" s="106"/>
      <c r="TZE18" s="106"/>
      <c r="TZF18" s="106"/>
      <c r="TZG18" s="106"/>
      <c r="TZH18" s="106"/>
      <c r="TZI18" s="106"/>
      <c r="TZJ18" s="106"/>
      <c r="TZK18" s="106"/>
      <c r="TZL18" s="106"/>
      <c r="TZM18" s="106"/>
      <c r="TZN18" s="106"/>
      <c r="TZO18" s="106"/>
      <c r="TZP18" s="106"/>
      <c r="TZQ18" s="106"/>
      <c r="TZR18" s="106"/>
      <c r="TZS18" s="106"/>
      <c r="TZT18" s="106"/>
      <c r="TZU18" s="106"/>
      <c r="TZV18" s="106"/>
      <c r="TZW18" s="106"/>
      <c r="TZX18" s="106"/>
      <c r="TZY18" s="106"/>
      <c r="TZZ18" s="106"/>
      <c r="UAA18" s="106"/>
      <c r="UAB18" s="106"/>
      <c r="UAC18" s="106"/>
      <c r="UAD18" s="106"/>
      <c r="UAE18" s="106"/>
      <c r="UAF18" s="106"/>
      <c r="UAG18" s="106"/>
      <c r="UAH18" s="106"/>
      <c r="UAI18" s="106"/>
      <c r="UAJ18" s="106"/>
      <c r="UAK18" s="106"/>
      <c r="UAL18" s="106"/>
      <c r="UAM18" s="106"/>
      <c r="UAN18" s="106"/>
      <c r="UAO18" s="106"/>
      <c r="UAP18" s="106"/>
      <c r="UAQ18" s="106"/>
      <c r="UAR18" s="106"/>
      <c r="UAS18" s="106"/>
      <c r="UAT18" s="106"/>
      <c r="UAU18" s="106"/>
      <c r="UAV18" s="106"/>
      <c r="UAW18" s="106"/>
      <c r="UAX18" s="106"/>
      <c r="UAY18" s="106"/>
      <c r="UAZ18" s="106"/>
      <c r="UBA18" s="106"/>
      <c r="UBB18" s="106"/>
      <c r="UBC18" s="106"/>
      <c r="UBD18" s="106"/>
      <c r="UBE18" s="106"/>
      <c r="UBF18" s="106"/>
      <c r="UBG18" s="106"/>
      <c r="UBH18" s="106"/>
      <c r="UBI18" s="106"/>
      <c r="UBJ18" s="106"/>
      <c r="UBK18" s="106"/>
      <c r="UBL18" s="106"/>
      <c r="UBM18" s="106"/>
      <c r="UBN18" s="106"/>
      <c r="UBO18" s="106"/>
      <c r="UBP18" s="106"/>
      <c r="UBQ18" s="106"/>
      <c r="UBR18" s="106"/>
      <c r="UBS18" s="106"/>
      <c r="UBT18" s="106"/>
      <c r="UBU18" s="106"/>
      <c r="UBV18" s="106"/>
      <c r="UBW18" s="106"/>
      <c r="UBX18" s="106"/>
      <c r="UBY18" s="106"/>
      <c r="UBZ18" s="106"/>
      <c r="UCA18" s="106"/>
      <c r="UCB18" s="106"/>
      <c r="UCC18" s="106"/>
      <c r="UCD18" s="106"/>
      <c r="UCE18" s="106"/>
      <c r="UCF18" s="106"/>
      <c r="UCG18" s="106"/>
      <c r="UCH18" s="106"/>
      <c r="UCI18" s="106"/>
      <c r="UCJ18" s="106"/>
      <c r="UCK18" s="106"/>
      <c r="UCL18" s="106"/>
      <c r="UCM18" s="106"/>
      <c r="UCN18" s="106"/>
      <c r="UCO18" s="106"/>
      <c r="UCP18" s="106"/>
      <c r="UCQ18" s="106"/>
      <c r="UCR18" s="106"/>
      <c r="UCS18" s="106"/>
      <c r="UCT18" s="106"/>
      <c r="UCU18" s="106"/>
      <c r="UCV18" s="106"/>
      <c r="UCW18" s="106"/>
      <c r="UCX18" s="106"/>
      <c r="UCY18" s="106"/>
      <c r="UCZ18" s="106"/>
      <c r="UDA18" s="106"/>
      <c r="UDB18" s="106"/>
      <c r="UDC18" s="106"/>
      <c r="UDD18" s="106"/>
      <c r="UDE18" s="106"/>
      <c r="UDF18" s="106"/>
      <c r="UDG18" s="106"/>
      <c r="UDH18" s="106"/>
      <c r="UDI18" s="106"/>
      <c r="UDJ18" s="106"/>
      <c r="UDK18" s="106"/>
      <c r="UDL18" s="106"/>
      <c r="UDM18" s="106"/>
      <c r="UDN18" s="106"/>
      <c r="UDO18" s="106"/>
      <c r="UDP18" s="106"/>
      <c r="UDQ18" s="106"/>
      <c r="UDR18" s="106"/>
      <c r="UDS18" s="106"/>
      <c r="UDT18" s="106"/>
      <c r="UDU18" s="106"/>
      <c r="UDV18" s="106"/>
      <c r="UDW18" s="106"/>
      <c r="UDX18" s="106"/>
      <c r="UDY18" s="106"/>
      <c r="UDZ18" s="106"/>
      <c r="UEA18" s="106"/>
      <c r="UEB18" s="106"/>
      <c r="UEC18" s="106"/>
      <c r="UED18" s="106"/>
      <c r="UEE18" s="106"/>
      <c r="UEF18" s="106"/>
      <c r="UEG18" s="106"/>
      <c r="UEH18" s="106"/>
      <c r="UEI18" s="106"/>
      <c r="UEJ18" s="106"/>
      <c r="UEK18" s="106"/>
      <c r="UEL18" s="106"/>
      <c r="UEM18" s="106"/>
      <c r="UEN18" s="106"/>
      <c r="UEO18" s="106"/>
      <c r="UEP18" s="106"/>
      <c r="UEQ18" s="106"/>
      <c r="UER18" s="106"/>
      <c r="UES18" s="106"/>
      <c r="UET18" s="106"/>
      <c r="UEU18" s="106"/>
      <c r="UEV18" s="106"/>
      <c r="UEW18" s="106"/>
      <c r="UEX18" s="106"/>
      <c r="UEY18" s="106"/>
      <c r="UEZ18" s="106"/>
      <c r="UFA18" s="106"/>
      <c r="UFB18" s="106"/>
      <c r="UFC18" s="106"/>
      <c r="UFD18" s="106"/>
      <c r="UFE18" s="106"/>
      <c r="UFF18" s="106"/>
      <c r="UFG18" s="106"/>
      <c r="UFH18" s="106"/>
      <c r="UFI18" s="106"/>
      <c r="UFJ18" s="106"/>
      <c r="UFK18" s="106"/>
      <c r="UFL18" s="106"/>
      <c r="UFM18" s="106"/>
      <c r="UFN18" s="106"/>
      <c r="UFO18" s="106"/>
      <c r="UFP18" s="106"/>
      <c r="UFQ18" s="106"/>
      <c r="UFR18" s="106"/>
      <c r="UFS18" s="106"/>
      <c r="UFT18" s="106"/>
      <c r="UFU18" s="106"/>
      <c r="UFV18" s="106"/>
      <c r="UFW18" s="106"/>
      <c r="UFX18" s="106"/>
      <c r="UFY18" s="106"/>
      <c r="UFZ18" s="106"/>
      <c r="UGA18" s="106"/>
      <c r="UGB18" s="106"/>
      <c r="UGC18" s="106"/>
      <c r="UGD18" s="106"/>
      <c r="UGE18" s="106"/>
      <c r="UGF18" s="106"/>
      <c r="UGG18" s="106"/>
      <c r="UGH18" s="106"/>
      <c r="UGI18" s="106"/>
      <c r="UGJ18" s="106"/>
      <c r="UGK18" s="106"/>
      <c r="UGL18" s="106"/>
      <c r="UGM18" s="106"/>
      <c r="UGN18" s="106"/>
      <c r="UGO18" s="106"/>
      <c r="UGP18" s="106"/>
      <c r="UGQ18" s="106"/>
      <c r="UGR18" s="106"/>
      <c r="UGS18" s="106"/>
      <c r="UGT18" s="106"/>
      <c r="UGU18" s="106"/>
      <c r="UGV18" s="106"/>
      <c r="UGW18" s="106"/>
      <c r="UGX18" s="106"/>
      <c r="UGY18" s="106"/>
      <c r="UGZ18" s="106"/>
      <c r="UHA18" s="106"/>
      <c r="UHB18" s="106"/>
      <c r="UHC18" s="106"/>
      <c r="UHD18" s="106"/>
      <c r="UHE18" s="106"/>
      <c r="UHF18" s="106"/>
      <c r="UHG18" s="106"/>
      <c r="UHH18" s="106"/>
      <c r="UHI18" s="106"/>
      <c r="UHJ18" s="106"/>
      <c r="UHK18" s="106"/>
      <c r="UHL18" s="106"/>
      <c r="UHM18" s="106"/>
      <c r="UHN18" s="106"/>
      <c r="UHO18" s="106"/>
      <c r="UHP18" s="106"/>
      <c r="UHQ18" s="106"/>
      <c r="UHR18" s="106"/>
      <c r="UHS18" s="106"/>
      <c r="UHT18" s="106"/>
      <c r="UHU18" s="106"/>
      <c r="UHV18" s="106"/>
      <c r="UHW18" s="106"/>
      <c r="UHX18" s="106"/>
      <c r="UHY18" s="106"/>
      <c r="UHZ18" s="106"/>
      <c r="UIA18" s="106"/>
      <c r="UIB18" s="106"/>
      <c r="UIC18" s="106"/>
      <c r="UID18" s="106"/>
      <c r="UIE18" s="106"/>
      <c r="UIF18" s="106"/>
      <c r="UIG18" s="106"/>
      <c r="UIH18" s="106"/>
      <c r="UII18" s="106"/>
      <c r="UIJ18" s="106"/>
      <c r="UIK18" s="106"/>
      <c r="UIL18" s="106"/>
      <c r="UIM18" s="106"/>
      <c r="UIN18" s="106"/>
      <c r="UIO18" s="106"/>
      <c r="UIP18" s="106"/>
      <c r="UIQ18" s="106"/>
      <c r="UIR18" s="106"/>
      <c r="UIS18" s="106"/>
      <c r="UIT18" s="106"/>
      <c r="UIU18" s="106"/>
      <c r="UIV18" s="106"/>
      <c r="UIW18" s="106"/>
      <c r="UIX18" s="106"/>
      <c r="UIY18" s="106"/>
      <c r="UIZ18" s="106"/>
      <c r="UJA18" s="106"/>
      <c r="UJB18" s="106"/>
      <c r="UJC18" s="106"/>
      <c r="UJD18" s="106"/>
      <c r="UJE18" s="106"/>
      <c r="UJF18" s="106"/>
      <c r="UJG18" s="106"/>
      <c r="UJH18" s="106"/>
      <c r="UJI18" s="106"/>
      <c r="UJJ18" s="106"/>
      <c r="UJK18" s="106"/>
      <c r="UJL18" s="106"/>
      <c r="UJM18" s="106"/>
      <c r="UJN18" s="106"/>
      <c r="UJO18" s="106"/>
      <c r="UJP18" s="106"/>
      <c r="UJQ18" s="106"/>
      <c r="UJR18" s="106"/>
      <c r="UJS18" s="106"/>
      <c r="UJT18" s="106"/>
      <c r="UJU18" s="106"/>
      <c r="UJV18" s="106"/>
      <c r="UJW18" s="106"/>
      <c r="UJX18" s="106"/>
      <c r="UJY18" s="106"/>
      <c r="UJZ18" s="106"/>
      <c r="UKA18" s="106"/>
      <c r="UKB18" s="106"/>
      <c r="UKC18" s="106"/>
      <c r="UKD18" s="106"/>
      <c r="UKE18" s="106"/>
      <c r="UKF18" s="106"/>
      <c r="UKG18" s="106"/>
      <c r="UKH18" s="106"/>
      <c r="UKI18" s="106"/>
      <c r="UKJ18" s="106"/>
      <c r="UKK18" s="106"/>
      <c r="UKL18" s="106"/>
      <c r="UKM18" s="106"/>
      <c r="UKN18" s="106"/>
      <c r="UKO18" s="106"/>
      <c r="UKP18" s="106"/>
      <c r="UKQ18" s="106"/>
      <c r="UKR18" s="106"/>
      <c r="UKS18" s="106"/>
      <c r="UKT18" s="106"/>
      <c r="UKU18" s="106"/>
      <c r="UKV18" s="106"/>
      <c r="UKW18" s="106"/>
      <c r="UKX18" s="106"/>
      <c r="UKY18" s="106"/>
      <c r="UKZ18" s="106"/>
      <c r="ULA18" s="106"/>
      <c r="ULB18" s="106"/>
      <c r="ULC18" s="106"/>
      <c r="ULD18" s="106"/>
      <c r="ULE18" s="106"/>
      <c r="ULF18" s="106"/>
      <c r="ULG18" s="106"/>
      <c r="ULH18" s="106"/>
      <c r="ULI18" s="106"/>
      <c r="ULJ18" s="106"/>
      <c r="ULK18" s="106"/>
      <c r="ULL18" s="106"/>
      <c r="ULM18" s="106"/>
      <c r="ULN18" s="106"/>
      <c r="ULO18" s="106"/>
      <c r="ULP18" s="106"/>
      <c r="ULQ18" s="106"/>
      <c r="ULR18" s="106"/>
      <c r="ULS18" s="106"/>
      <c r="ULT18" s="106"/>
      <c r="ULU18" s="106"/>
      <c r="ULV18" s="106"/>
      <c r="ULW18" s="106"/>
      <c r="ULX18" s="106"/>
      <c r="ULY18" s="106"/>
      <c r="ULZ18" s="106"/>
      <c r="UMA18" s="106"/>
      <c r="UMB18" s="106"/>
      <c r="UMC18" s="106"/>
      <c r="UMD18" s="106"/>
      <c r="UME18" s="106"/>
      <c r="UMF18" s="106"/>
      <c r="UMG18" s="106"/>
      <c r="UMH18" s="106"/>
      <c r="UMI18" s="106"/>
      <c r="UMJ18" s="106"/>
      <c r="UMK18" s="106"/>
      <c r="UML18" s="106"/>
      <c r="UMM18" s="106"/>
      <c r="UMN18" s="106"/>
      <c r="UMO18" s="106"/>
      <c r="UMP18" s="106"/>
      <c r="UMQ18" s="106"/>
      <c r="UMR18" s="106"/>
      <c r="UMS18" s="106"/>
      <c r="UMT18" s="106"/>
      <c r="UMU18" s="106"/>
      <c r="UMV18" s="106"/>
      <c r="UMW18" s="106"/>
      <c r="UMX18" s="106"/>
      <c r="UMY18" s="106"/>
      <c r="UMZ18" s="106"/>
      <c r="UNA18" s="106"/>
      <c r="UNB18" s="106"/>
      <c r="UNC18" s="106"/>
      <c r="UND18" s="106"/>
      <c r="UNE18" s="106"/>
      <c r="UNF18" s="106"/>
      <c r="UNG18" s="106"/>
      <c r="UNH18" s="106"/>
      <c r="UNI18" s="106"/>
      <c r="UNJ18" s="106"/>
      <c r="UNK18" s="106"/>
      <c r="UNL18" s="106"/>
      <c r="UNM18" s="106"/>
      <c r="UNN18" s="106"/>
      <c r="UNO18" s="106"/>
      <c r="UNP18" s="106"/>
      <c r="UNQ18" s="106"/>
      <c r="UNR18" s="106"/>
      <c r="UNS18" s="106"/>
      <c r="UNT18" s="106"/>
      <c r="UNU18" s="106"/>
      <c r="UNV18" s="106"/>
      <c r="UNW18" s="106"/>
      <c r="UNX18" s="106"/>
      <c r="UNY18" s="106"/>
      <c r="UNZ18" s="106"/>
      <c r="UOA18" s="106"/>
      <c r="UOB18" s="106"/>
      <c r="UOC18" s="106"/>
      <c r="UOD18" s="106"/>
      <c r="UOE18" s="106"/>
      <c r="UOF18" s="106"/>
      <c r="UOG18" s="106"/>
      <c r="UOH18" s="106"/>
      <c r="UOI18" s="106"/>
      <c r="UOJ18" s="106"/>
      <c r="UOK18" s="106"/>
      <c r="UOL18" s="106"/>
      <c r="UOM18" s="106"/>
      <c r="UON18" s="106"/>
      <c r="UOO18" s="106"/>
      <c r="UOP18" s="106"/>
      <c r="UOQ18" s="106"/>
      <c r="UOR18" s="106"/>
      <c r="UOS18" s="106"/>
      <c r="UOT18" s="106"/>
      <c r="UOU18" s="106"/>
      <c r="UOV18" s="106"/>
      <c r="UOW18" s="106"/>
      <c r="UOX18" s="106"/>
      <c r="UOY18" s="106"/>
      <c r="UOZ18" s="106"/>
      <c r="UPA18" s="106"/>
      <c r="UPB18" s="106"/>
      <c r="UPC18" s="106"/>
      <c r="UPD18" s="106"/>
      <c r="UPE18" s="106"/>
      <c r="UPF18" s="106"/>
      <c r="UPG18" s="106"/>
      <c r="UPH18" s="106"/>
      <c r="UPI18" s="106"/>
      <c r="UPJ18" s="106"/>
      <c r="UPK18" s="106"/>
      <c r="UPL18" s="106"/>
      <c r="UPM18" s="106"/>
      <c r="UPN18" s="106"/>
      <c r="UPO18" s="106"/>
      <c r="UPP18" s="106"/>
      <c r="UPQ18" s="106"/>
      <c r="UPR18" s="106"/>
      <c r="UPS18" s="106"/>
      <c r="UPT18" s="106"/>
      <c r="UPU18" s="106"/>
      <c r="UPV18" s="106"/>
      <c r="UPW18" s="106"/>
      <c r="UPX18" s="106"/>
      <c r="UPY18" s="106"/>
      <c r="UPZ18" s="106"/>
      <c r="UQA18" s="106"/>
      <c r="UQB18" s="106"/>
      <c r="UQC18" s="106"/>
      <c r="UQD18" s="106"/>
      <c r="UQE18" s="106"/>
      <c r="UQF18" s="106"/>
      <c r="UQG18" s="106"/>
      <c r="UQH18" s="106"/>
      <c r="UQI18" s="106"/>
      <c r="UQJ18" s="106"/>
      <c r="UQK18" s="106"/>
      <c r="UQL18" s="106"/>
      <c r="UQM18" s="106"/>
      <c r="UQN18" s="106"/>
      <c r="UQO18" s="106"/>
      <c r="UQP18" s="106"/>
      <c r="UQQ18" s="106"/>
      <c r="UQR18" s="106"/>
      <c r="UQS18" s="106"/>
      <c r="UQT18" s="106"/>
      <c r="UQU18" s="106"/>
      <c r="UQV18" s="106"/>
      <c r="UQW18" s="106"/>
      <c r="UQX18" s="106"/>
      <c r="UQY18" s="106"/>
      <c r="UQZ18" s="106"/>
      <c r="URA18" s="106"/>
      <c r="URB18" s="106"/>
      <c r="URC18" s="106"/>
      <c r="URD18" s="106"/>
      <c r="URE18" s="106"/>
      <c r="URF18" s="106"/>
      <c r="URG18" s="106"/>
      <c r="URH18" s="106"/>
      <c r="URI18" s="106"/>
      <c r="URJ18" s="106"/>
      <c r="URK18" s="106"/>
      <c r="URL18" s="106"/>
      <c r="URM18" s="106"/>
      <c r="URN18" s="106"/>
      <c r="URO18" s="106"/>
      <c r="URP18" s="106"/>
      <c r="URQ18" s="106"/>
      <c r="URR18" s="106"/>
      <c r="URS18" s="106"/>
      <c r="URT18" s="106"/>
      <c r="URU18" s="106"/>
      <c r="URV18" s="106"/>
      <c r="URW18" s="106"/>
      <c r="URX18" s="106"/>
      <c r="URY18" s="106"/>
      <c r="URZ18" s="106"/>
      <c r="USA18" s="106"/>
      <c r="USB18" s="106"/>
      <c r="USC18" s="106"/>
      <c r="USD18" s="106"/>
      <c r="USE18" s="106"/>
      <c r="USF18" s="106"/>
      <c r="USG18" s="106"/>
      <c r="USH18" s="106"/>
      <c r="USI18" s="106"/>
      <c r="USJ18" s="106"/>
      <c r="USK18" s="106"/>
      <c r="USL18" s="106"/>
      <c r="USM18" s="106"/>
      <c r="USN18" s="106"/>
      <c r="USO18" s="106"/>
      <c r="USP18" s="106"/>
      <c r="USQ18" s="106"/>
      <c r="USR18" s="106"/>
      <c r="USS18" s="106"/>
      <c r="UST18" s="106"/>
      <c r="USU18" s="106"/>
      <c r="USV18" s="106"/>
      <c r="USW18" s="106"/>
      <c r="USX18" s="106"/>
      <c r="USY18" s="106"/>
      <c r="USZ18" s="106"/>
      <c r="UTA18" s="106"/>
      <c r="UTB18" s="106"/>
      <c r="UTC18" s="106"/>
      <c r="UTD18" s="106"/>
      <c r="UTE18" s="106"/>
      <c r="UTF18" s="106"/>
      <c r="UTG18" s="106"/>
      <c r="UTH18" s="106"/>
      <c r="UTI18" s="106"/>
      <c r="UTJ18" s="106"/>
      <c r="UTK18" s="106"/>
      <c r="UTL18" s="106"/>
      <c r="UTM18" s="106"/>
      <c r="UTN18" s="106"/>
      <c r="UTO18" s="106"/>
      <c r="UTP18" s="106"/>
      <c r="UTQ18" s="106"/>
      <c r="UTR18" s="106"/>
      <c r="UTS18" s="106"/>
      <c r="UTT18" s="106"/>
      <c r="UTU18" s="106"/>
      <c r="UTV18" s="106"/>
      <c r="UTW18" s="106"/>
      <c r="UTX18" s="106"/>
      <c r="UTY18" s="106"/>
      <c r="UTZ18" s="106"/>
      <c r="UUA18" s="106"/>
      <c r="UUB18" s="106"/>
      <c r="UUC18" s="106"/>
      <c r="UUD18" s="106"/>
      <c r="UUE18" s="106"/>
      <c r="UUF18" s="106"/>
      <c r="UUG18" s="106"/>
      <c r="UUH18" s="106"/>
      <c r="UUI18" s="106"/>
      <c r="UUJ18" s="106"/>
      <c r="UUK18" s="106"/>
      <c r="UUL18" s="106"/>
      <c r="UUM18" s="106"/>
      <c r="UUN18" s="106"/>
      <c r="UUO18" s="106"/>
      <c r="UUP18" s="106"/>
      <c r="UUQ18" s="106"/>
      <c r="UUR18" s="106"/>
      <c r="UUS18" s="106"/>
      <c r="UUT18" s="106"/>
      <c r="UUU18" s="106"/>
      <c r="UUV18" s="106"/>
      <c r="UUW18" s="106"/>
      <c r="UUX18" s="106"/>
      <c r="UUY18" s="106"/>
      <c r="UUZ18" s="106"/>
      <c r="UVA18" s="106"/>
      <c r="UVB18" s="106"/>
      <c r="UVC18" s="106"/>
      <c r="UVD18" s="106"/>
      <c r="UVE18" s="106"/>
      <c r="UVF18" s="106"/>
      <c r="UVG18" s="106"/>
      <c r="UVH18" s="106"/>
      <c r="UVI18" s="106"/>
      <c r="UVJ18" s="106"/>
      <c r="UVK18" s="106"/>
      <c r="UVL18" s="106"/>
      <c r="UVM18" s="106"/>
      <c r="UVN18" s="106"/>
      <c r="UVO18" s="106"/>
      <c r="UVP18" s="106"/>
      <c r="UVQ18" s="106"/>
      <c r="UVR18" s="106"/>
      <c r="UVS18" s="106"/>
      <c r="UVT18" s="106"/>
      <c r="UVU18" s="106"/>
      <c r="UVV18" s="106"/>
      <c r="UVW18" s="106"/>
      <c r="UVX18" s="106"/>
      <c r="UVY18" s="106"/>
      <c r="UVZ18" s="106"/>
      <c r="UWA18" s="106"/>
      <c r="UWB18" s="106"/>
      <c r="UWC18" s="106"/>
      <c r="UWD18" s="106"/>
      <c r="UWE18" s="106"/>
      <c r="UWF18" s="106"/>
      <c r="UWG18" s="106"/>
      <c r="UWH18" s="106"/>
      <c r="UWI18" s="106"/>
      <c r="UWJ18" s="106"/>
      <c r="UWK18" s="106"/>
      <c r="UWL18" s="106"/>
      <c r="UWM18" s="106"/>
      <c r="UWN18" s="106"/>
      <c r="UWO18" s="106"/>
      <c r="UWP18" s="106"/>
      <c r="UWQ18" s="106"/>
      <c r="UWR18" s="106"/>
      <c r="UWS18" s="106"/>
      <c r="UWT18" s="106"/>
      <c r="UWU18" s="106"/>
      <c r="UWV18" s="106"/>
      <c r="UWW18" s="106"/>
      <c r="UWX18" s="106"/>
      <c r="UWY18" s="106"/>
      <c r="UWZ18" s="106"/>
      <c r="UXA18" s="106"/>
      <c r="UXB18" s="106"/>
      <c r="UXC18" s="106"/>
      <c r="UXD18" s="106"/>
      <c r="UXE18" s="106"/>
      <c r="UXF18" s="106"/>
      <c r="UXG18" s="106"/>
      <c r="UXH18" s="106"/>
      <c r="UXI18" s="106"/>
      <c r="UXJ18" s="106"/>
      <c r="UXK18" s="106"/>
      <c r="UXL18" s="106"/>
      <c r="UXM18" s="106"/>
      <c r="UXN18" s="106"/>
      <c r="UXO18" s="106"/>
      <c r="UXP18" s="106"/>
      <c r="UXQ18" s="106"/>
      <c r="UXR18" s="106"/>
      <c r="UXS18" s="106"/>
      <c r="UXT18" s="106"/>
      <c r="UXU18" s="106"/>
      <c r="UXV18" s="106"/>
      <c r="UXW18" s="106"/>
      <c r="UXX18" s="106"/>
      <c r="UXY18" s="106"/>
      <c r="UXZ18" s="106"/>
      <c r="UYA18" s="106"/>
      <c r="UYB18" s="106"/>
      <c r="UYC18" s="106"/>
      <c r="UYD18" s="106"/>
      <c r="UYE18" s="106"/>
      <c r="UYF18" s="106"/>
      <c r="UYG18" s="106"/>
      <c r="UYH18" s="106"/>
      <c r="UYI18" s="106"/>
      <c r="UYJ18" s="106"/>
      <c r="UYK18" s="106"/>
      <c r="UYL18" s="106"/>
      <c r="UYM18" s="106"/>
      <c r="UYN18" s="106"/>
      <c r="UYO18" s="106"/>
      <c r="UYP18" s="106"/>
      <c r="UYQ18" s="106"/>
      <c r="UYR18" s="106"/>
      <c r="UYS18" s="106"/>
      <c r="UYT18" s="106"/>
      <c r="UYU18" s="106"/>
      <c r="UYV18" s="106"/>
      <c r="UYW18" s="106"/>
      <c r="UYX18" s="106"/>
      <c r="UYY18" s="106"/>
      <c r="UYZ18" s="106"/>
      <c r="UZA18" s="106"/>
      <c r="UZB18" s="106"/>
      <c r="UZC18" s="106"/>
      <c r="UZD18" s="106"/>
      <c r="UZE18" s="106"/>
      <c r="UZF18" s="106"/>
      <c r="UZG18" s="106"/>
      <c r="UZH18" s="106"/>
      <c r="UZI18" s="106"/>
      <c r="UZJ18" s="106"/>
      <c r="UZK18" s="106"/>
      <c r="UZL18" s="106"/>
      <c r="UZM18" s="106"/>
      <c r="UZN18" s="106"/>
      <c r="UZO18" s="106"/>
      <c r="UZP18" s="106"/>
      <c r="UZQ18" s="106"/>
      <c r="UZR18" s="106"/>
      <c r="UZS18" s="106"/>
      <c r="UZT18" s="106"/>
      <c r="UZU18" s="106"/>
      <c r="UZV18" s="106"/>
      <c r="UZW18" s="106"/>
      <c r="UZX18" s="106"/>
      <c r="UZY18" s="106"/>
      <c r="UZZ18" s="106"/>
      <c r="VAA18" s="106"/>
      <c r="VAB18" s="106"/>
      <c r="VAC18" s="106"/>
      <c r="VAD18" s="106"/>
      <c r="VAE18" s="106"/>
      <c r="VAF18" s="106"/>
      <c r="VAG18" s="106"/>
      <c r="VAH18" s="106"/>
      <c r="VAI18" s="106"/>
      <c r="VAJ18" s="106"/>
      <c r="VAK18" s="106"/>
      <c r="VAL18" s="106"/>
      <c r="VAM18" s="106"/>
      <c r="VAN18" s="106"/>
      <c r="VAO18" s="106"/>
      <c r="VAP18" s="106"/>
      <c r="VAQ18" s="106"/>
      <c r="VAR18" s="106"/>
      <c r="VAS18" s="106"/>
      <c r="VAT18" s="106"/>
      <c r="VAU18" s="106"/>
      <c r="VAV18" s="106"/>
      <c r="VAW18" s="106"/>
      <c r="VAX18" s="106"/>
      <c r="VAY18" s="106"/>
      <c r="VAZ18" s="106"/>
      <c r="VBA18" s="106"/>
      <c r="VBB18" s="106"/>
      <c r="VBC18" s="106"/>
      <c r="VBD18" s="106"/>
      <c r="VBE18" s="106"/>
      <c r="VBF18" s="106"/>
      <c r="VBG18" s="106"/>
      <c r="VBH18" s="106"/>
      <c r="VBI18" s="106"/>
      <c r="VBJ18" s="106"/>
      <c r="VBK18" s="106"/>
      <c r="VBL18" s="106"/>
      <c r="VBM18" s="106"/>
      <c r="VBN18" s="106"/>
      <c r="VBO18" s="106"/>
      <c r="VBP18" s="106"/>
      <c r="VBQ18" s="106"/>
      <c r="VBR18" s="106"/>
      <c r="VBS18" s="106"/>
      <c r="VBT18" s="106"/>
      <c r="VBU18" s="106"/>
      <c r="VBV18" s="106"/>
      <c r="VBW18" s="106"/>
      <c r="VBX18" s="106"/>
      <c r="VBY18" s="106"/>
      <c r="VBZ18" s="106"/>
      <c r="VCA18" s="106"/>
      <c r="VCB18" s="106"/>
      <c r="VCC18" s="106"/>
      <c r="VCD18" s="106"/>
      <c r="VCE18" s="106"/>
      <c r="VCF18" s="106"/>
      <c r="VCG18" s="106"/>
      <c r="VCH18" s="106"/>
      <c r="VCI18" s="106"/>
      <c r="VCJ18" s="106"/>
      <c r="VCK18" s="106"/>
      <c r="VCL18" s="106"/>
      <c r="VCM18" s="106"/>
      <c r="VCN18" s="106"/>
      <c r="VCO18" s="106"/>
      <c r="VCP18" s="106"/>
      <c r="VCQ18" s="106"/>
      <c r="VCR18" s="106"/>
      <c r="VCS18" s="106"/>
      <c r="VCT18" s="106"/>
      <c r="VCU18" s="106"/>
      <c r="VCV18" s="106"/>
      <c r="VCW18" s="106"/>
      <c r="VCX18" s="106"/>
      <c r="VCY18" s="106"/>
      <c r="VCZ18" s="106"/>
      <c r="VDA18" s="106"/>
      <c r="VDB18" s="106"/>
      <c r="VDC18" s="106"/>
      <c r="VDD18" s="106"/>
      <c r="VDE18" s="106"/>
      <c r="VDF18" s="106"/>
      <c r="VDG18" s="106"/>
      <c r="VDH18" s="106"/>
      <c r="VDI18" s="106"/>
      <c r="VDJ18" s="106"/>
      <c r="VDK18" s="106"/>
      <c r="VDL18" s="106"/>
      <c r="VDM18" s="106"/>
      <c r="VDN18" s="106"/>
      <c r="VDO18" s="106"/>
      <c r="VDP18" s="106"/>
      <c r="VDQ18" s="106"/>
      <c r="VDR18" s="106"/>
      <c r="VDS18" s="106"/>
      <c r="VDT18" s="106"/>
      <c r="VDU18" s="106"/>
      <c r="VDV18" s="106"/>
      <c r="VDW18" s="106"/>
      <c r="VDX18" s="106"/>
      <c r="VDY18" s="106"/>
      <c r="VDZ18" s="106"/>
      <c r="VEA18" s="106"/>
      <c r="VEB18" s="106"/>
      <c r="VEC18" s="106"/>
      <c r="VED18" s="106"/>
      <c r="VEE18" s="106"/>
      <c r="VEF18" s="106"/>
      <c r="VEG18" s="106"/>
      <c r="VEH18" s="106"/>
      <c r="VEI18" s="106"/>
      <c r="VEJ18" s="106"/>
      <c r="VEK18" s="106"/>
      <c r="VEL18" s="106"/>
      <c r="VEM18" s="106"/>
      <c r="VEN18" s="106"/>
      <c r="VEO18" s="106"/>
      <c r="VEP18" s="106"/>
      <c r="VEQ18" s="106"/>
      <c r="VER18" s="106"/>
      <c r="VES18" s="106"/>
      <c r="VET18" s="106"/>
      <c r="VEU18" s="106"/>
      <c r="VEV18" s="106"/>
      <c r="VEW18" s="106"/>
      <c r="VEX18" s="106"/>
      <c r="VEY18" s="106"/>
      <c r="VEZ18" s="106"/>
      <c r="VFA18" s="106"/>
      <c r="VFB18" s="106"/>
      <c r="VFC18" s="106"/>
      <c r="VFD18" s="106"/>
      <c r="VFE18" s="106"/>
      <c r="VFF18" s="106"/>
      <c r="VFG18" s="106"/>
      <c r="VFH18" s="106"/>
      <c r="VFI18" s="106"/>
      <c r="VFJ18" s="106"/>
      <c r="VFK18" s="106"/>
      <c r="VFL18" s="106"/>
      <c r="VFM18" s="106"/>
      <c r="VFN18" s="106"/>
      <c r="VFO18" s="106"/>
      <c r="VFP18" s="106"/>
      <c r="VFQ18" s="106"/>
      <c r="VFR18" s="106"/>
      <c r="VFS18" s="106"/>
      <c r="VFT18" s="106"/>
      <c r="VFU18" s="106"/>
      <c r="VFV18" s="106"/>
      <c r="VFW18" s="106"/>
      <c r="VFX18" s="106"/>
      <c r="VFY18" s="106"/>
      <c r="VFZ18" s="106"/>
      <c r="VGA18" s="106"/>
      <c r="VGB18" s="106"/>
      <c r="VGC18" s="106"/>
      <c r="VGD18" s="106"/>
      <c r="VGE18" s="106"/>
      <c r="VGF18" s="106"/>
      <c r="VGG18" s="106"/>
      <c r="VGH18" s="106"/>
      <c r="VGI18" s="106"/>
      <c r="VGJ18" s="106"/>
      <c r="VGK18" s="106"/>
      <c r="VGL18" s="106"/>
      <c r="VGM18" s="106"/>
      <c r="VGN18" s="106"/>
      <c r="VGO18" s="106"/>
      <c r="VGP18" s="106"/>
      <c r="VGQ18" s="106"/>
      <c r="VGR18" s="106"/>
      <c r="VGS18" s="106"/>
      <c r="VGT18" s="106"/>
      <c r="VGU18" s="106"/>
      <c r="VGV18" s="106"/>
      <c r="VGW18" s="106"/>
      <c r="VGX18" s="106"/>
      <c r="VGY18" s="106"/>
      <c r="VGZ18" s="106"/>
      <c r="VHA18" s="106"/>
      <c r="VHB18" s="106"/>
      <c r="VHC18" s="106"/>
      <c r="VHD18" s="106"/>
      <c r="VHE18" s="106"/>
      <c r="VHF18" s="106"/>
      <c r="VHG18" s="106"/>
      <c r="VHH18" s="106"/>
      <c r="VHI18" s="106"/>
      <c r="VHJ18" s="106"/>
      <c r="VHK18" s="106"/>
      <c r="VHL18" s="106"/>
      <c r="VHM18" s="106"/>
      <c r="VHN18" s="106"/>
      <c r="VHO18" s="106"/>
      <c r="VHP18" s="106"/>
      <c r="VHQ18" s="106"/>
      <c r="VHR18" s="106"/>
      <c r="VHS18" s="106"/>
      <c r="VHT18" s="106"/>
      <c r="VHU18" s="106"/>
      <c r="VHV18" s="106"/>
      <c r="VHW18" s="106"/>
      <c r="VHX18" s="106"/>
      <c r="VHY18" s="106"/>
      <c r="VHZ18" s="106"/>
      <c r="VIA18" s="106"/>
      <c r="VIB18" s="106"/>
      <c r="VIC18" s="106"/>
      <c r="VID18" s="106"/>
      <c r="VIE18" s="106"/>
      <c r="VIF18" s="106"/>
      <c r="VIG18" s="106"/>
      <c r="VIH18" s="106"/>
      <c r="VII18" s="106"/>
      <c r="VIJ18" s="106"/>
      <c r="VIK18" s="106"/>
      <c r="VIL18" s="106"/>
      <c r="VIM18" s="106"/>
      <c r="VIN18" s="106"/>
      <c r="VIO18" s="106"/>
      <c r="VIP18" s="106"/>
      <c r="VIQ18" s="106"/>
      <c r="VIR18" s="106"/>
      <c r="VIS18" s="106"/>
      <c r="VIT18" s="106"/>
      <c r="VIU18" s="106"/>
      <c r="VIV18" s="106"/>
      <c r="VIW18" s="106"/>
      <c r="VIX18" s="106"/>
      <c r="VIY18" s="106"/>
      <c r="VIZ18" s="106"/>
      <c r="VJA18" s="106"/>
      <c r="VJB18" s="106"/>
      <c r="VJC18" s="106"/>
      <c r="VJD18" s="106"/>
      <c r="VJE18" s="106"/>
      <c r="VJF18" s="106"/>
      <c r="VJG18" s="106"/>
      <c r="VJH18" s="106"/>
      <c r="VJI18" s="106"/>
      <c r="VJJ18" s="106"/>
      <c r="VJK18" s="106"/>
      <c r="VJL18" s="106"/>
      <c r="VJM18" s="106"/>
      <c r="VJN18" s="106"/>
      <c r="VJO18" s="106"/>
      <c r="VJP18" s="106"/>
      <c r="VJQ18" s="106"/>
      <c r="VJR18" s="106"/>
      <c r="VJS18" s="106"/>
      <c r="VJT18" s="106"/>
      <c r="VJU18" s="106"/>
      <c r="VJV18" s="106"/>
      <c r="VJW18" s="106"/>
      <c r="VJX18" s="106"/>
      <c r="VJY18" s="106"/>
      <c r="VJZ18" s="106"/>
      <c r="VKA18" s="106"/>
      <c r="VKB18" s="106"/>
      <c r="VKC18" s="106"/>
      <c r="VKD18" s="106"/>
      <c r="VKE18" s="106"/>
      <c r="VKF18" s="106"/>
      <c r="VKG18" s="106"/>
      <c r="VKH18" s="106"/>
      <c r="VKI18" s="106"/>
      <c r="VKJ18" s="106"/>
      <c r="VKK18" s="106"/>
      <c r="VKL18" s="106"/>
      <c r="VKM18" s="106"/>
      <c r="VKN18" s="106"/>
      <c r="VKO18" s="106"/>
      <c r="VKP18" s="106"/>
      <c r="VKQ18" s="106"/>
      <c r="VKR18" s="106"/>
      <c r="VKS18" s="106"/>
      <c r="VKT18" s="106"/>
      <c r="VKU18" s="106"/>
      <c r="VKV18" s="106"/>
      <c r="VKW18" s="106"/>
      <c r="VKX18" s="106"/>
      <c r="VKY18" s="106"/>
      <c r="VKZ18" s="106"/>
      <c r="VLA18" s="106"/>
      <c r="VLB18" s="106"/>
      <c r="VLC18" s="106"/>
      <c r="VLD18" s="106"/>
      <c r="VLE18" s="106"/>
      <c r="VLF18" s="106"/>
      <c r="VLG18" s="106"/>
      <c r="VLH18" s="106"/>
      <c r="VLI18" s="106"/>
      <c r="VLJ18" s="106"/>
      <c r="VLK18" s="106"/>
      <c r="VLL18" s="106"/>
      <c r="VLM18" s="106"/>
      <c r="VLN18" s="106"/>
      <c r="VLO18" s="106"/>
      <c r="VLP18" s="106"/>
      <c r="VLQ18" s="106"/>
      <c r="VLR18" s="106"/>
      <c r="VLS18" s="106"/>
      <c r="VLT18" s="106"/>
      <c r="VLU18" s="106"/>
      <c r="VLV18" s="106"/>
      <c r="VLW18" s="106"/>
      <c r="VLX18" s="106"/>
      <c r="VLY18" s="106"/>
      <c r="VLZ18" s="106"/>
      <c r="VMA18" s="106"/>
      <c r="VMB18" s="106"/>
      <c r="VMC18" s="106"/>
      <c r="VMD18" s="106"/>
      <c r="VME18" s="106"/>
      <c r="VMF18" s="106"/>
      <c r="VMG18" s="106"/>
      <c r="VMH18" s="106"/>
      <c r="VMI18" s="106"/>
      <c r="VMJ18" s="106"/>
      <c r="VMK18" s="106"/>
      <c r="VML18" s="106"/>
      <c r="VMM18" s="106"/>
      <c r="VMN18" s="106"/>
      <c r="VMO18" s="106"/>
      <c r="VMP18" s="106"/>
      <c r="VMQ18" s="106"/>
      <c r="VMR18" s="106"/>
      <c r="VMS18" s="106"/>
      <c r="VMT18" s="106"/>
      <c r="VMU18" s="106"/>
      <c r="VMV18" s="106"/>
      <c r="VMW18" s="106"/>
      <c r="VMX18" s="106"/>
      <c r="VMY18" s="106"/>
      <c r="VMZ18" s="106"/>
      <c r="VNA18" s="106"/>
      <c r="VNB18" s="106"/>
      <c r="VNC18" s="106"/>
      <c r="VND18" s="106"/>
      <c r="VNE18" s="106"/>
      <c r="VNF18" s="106"/>
      <c r="VNG18" s="106"/>
      <c r="VNH18" s="106"/>
      <c r="VNI18" s="106"/>
      <c r="VNJ18" s="106"/>
      <c r="VNK18" s="106"/>
      <c r="VNL18" s="106"/>
      <c r="VNM18" s="106"/>
      <c r="VNN18" s="106"/>
      <c r="VNO18" s="106"/>
      <c r="VNP18" s="106"/>
      <c r="VNQ18" s="106"/>
      <c r="VNR18" s="106"/>
      <c r="VNS18" s="106"/>
      <c r="VNT18" s="106"/>
      <c r="VNU18" s="106"/>
      <c r="VNV18" s="106"/>
      <c r="VNW18" s="106"/>
      <c r="VNX18" s="106"/>
      <c r="VNY18" s="106"/>
      <c r="VNZ18" s="106"/>
      <c r="VOA18" s="106"/>
      <c r="VOB18" s="106"/>
      <c r="VOC18" s="106"/>
      <c r="VOD18" s="106"/>
      <c r="VOE18" s="106"/>
      <c r="VOF18" s="106"/>
      <c r="VOG18" s="106"/>
      <c r="VOH18" s="106"/>
      <c r="VOI18" s="106"/>
      <c r="VOJ18" s="106"/>
      <c r="VOK18" s="106"/>
      <c r="VOL18" s="106"/>
      <c r="VOM18" s="106"/>
      <c r="VON18" s="106"/>
      <c r="VOO18" s="106"/>
      <c r="VOP18" s="106"/>
      <c r="VOQ18" s="106"/>
      <c r="VOR18" s="106"/>
      <c r="VOS18" s="106"/>
      <c r="VOT18" s="106"/>
      <c r="VOU18" s="106"/>
      <c r="VOV18" s="106"/>
      <c r="VOW18" s="106"/>
      <c r="VOX18" s="106"/>
      <c r="VOY18" s="106"/>
      <c r="VOZ18" s="106"/>
      <c r="VPA18" s="106"/>
      <c r="VPB18" s="106"/>
      <c r="VPC18" s="106"/>
      <c r="VPD18" s="106"/>
      <c r="VPE18" s="106"/>
      <c r="VPF18" s="106"/>
      <c r="VPG18" s="106"/>
      <c r="VPH18" s="106"/>
      <c r="VPI18" s="106"/>
      <c r="VPJ18" s="106"/>
      <c r="VPK18" s="106"/>
      <c r="VPL18" s="106"/>
      <c r="VPM18" s="106"/>
      <c r="VPN18" s="106"/>
      <c r="VPO18" s="106"/>
      <c r="VPP18" s="106"/>
      <c r="VPQ18" s="106"/>
      <c r="VPR18" s="106"/>
      <c r="VPS18" s="106"/>
      <c r="VPT18" s="106"/>
      <c r="VPU18" s="106"/>
      <c r="VPV18" s="106"/>
      <c r="VPW18" s="106"/>
      <c r="VPX18" s="106"/>
      <c r="VPY18" s="106"/>
      <c r="VPZ18" s="106"/>
      <c r="VQA18" s="106"/>
      <c r="VQB18" s="106"/>
      <c r="VQC18" s="106"/>
      <c r="VQD18" s="106"/>
      <c r="VQE18" s="106"/>
      <c r="VQF18" s="106"/>
      <c r="VQG18" s="106"/>
      <c r="VQH18" s="106"/>
      <c r="VQI18" s="106"/>
      <c r="VQJ18" s="106"/>
      <c r="VQK18" s="106"/>
      <c r="VQL18" s="106"/>
      <c r="VQM18" s="106"/>
      <c r="VQN18" s="106"/>
      <c r="VQO18" s="106"/>
      <c r="VQP18" s="106"/>
      <c r="VQQ18" s="106"/>
      <c r="VQR18" s="106"/>
      <c r="VQS18" s="106"/>
      <c r="VQT18" s="106"/>
      <c r="VQU18" s="106"/>
      <c r="VQV18" s="106"/>
      <c r="VQW18" s="106"/>
      <c r="VQX18" s="106"/>
      <c r="VQY18" s="106"/>
      <c r="VQZ18" s="106"/>
      <c r="VRA18" s="106"/>
      <c r="VRB18" s="106"/>
      <c r="VRC18" s="106"/>
      <c r="VRD18" s="106"/>
      <c r="VRE18" s="106"/>
      <c r="VRF18" s="106"/>
      <c r="VRG18" s="106"/>
      <c r="VRH18" s="106"/>
      <c r="VRI18" s="106"/>
      <c r="VRJ18" s="106"/>
      <c r="VRK18" s="106"/>
      <c r="VRL18" s="106"/>
      <c r="VRM18" s="106"/>
      <c r="VRN18" s="106"/>
      <c r="VRO18" s="106"/>
      <c r="VRP18" s="106"/>
      <c r="VRQ18" s="106"/>
      <c r="VRR18" s="106"/>
      <c r="VRS18" s="106"/>
      <c r="VRT18" s="106"/>
      <c r="VRU18" s="106"/>
      <c r="VRV18" s="106"/>
      <c r="VRW18" s="106"/>
      <c r="VRX18" s="106"/>
      <c r="VRY18" s="106"/>
      <c r="VRZ18" s="106"/>
      <c r="VSA18" s="106"/>
      <c r="VSB18" s="106"/>
      <c r="VSC18" s="106"/>
      <c r="VSD18" s="106"/>
      <c r="VSE18" s="106"/>
      <c r="VSF18" s="106"/>
      <c r="VSG18" s="106"/>
      <c r="VSH18" s="106"/>
      <c r="VSI18" s="106"/>
      <c r="VSJ18" s="106"/>
      <c r="VSK18" s="106"/>
      <c r="VSL18" s="106"/>
      <c r="VSM18" s="106"/>
      <c r="VSN18" s="106"/>
      <c r="VSO18" s="106"/>
      <c r="VSP18" s="106"/>
      <c r="VSQ18" s="106"/>
      <c r="VSR18" s="106"/>
      <c r="VSS18" s="106"/>
      <c r="VST18" s="106"/>
      <c r="VSU18" s="106"/>
      <c r="VSV18" s="106"/>
      <c r="VSW18" s="106"/>
      <c r="VSX18" s="106"/>
      <c r="VSY18" s="106"/>
      <c r="VSZ18" s="106"/>
      <c r="VTA18" s="106"/>
      <c r="VTB18" s="106"/>
      <c r="VTC18" s="106"/>
      <c r="VTD18" s="106"/>
      <c r="VTE18" s="106"/>
      <c r="VTF18" s="106"/>
      <c r="VTG18" s="106"/>
      <c r="VTH18" s="106"/>
      <c r="VTI18" s="106"/>
      <c r="VTJ18" s="106"/>
      <c r="VTK18" s="106"/>
      <c r="VTL18" s="106"/>
      <c r="VTM18" s="106"/>
      <c r="VTN18" s="106"/>
      <c r="VTO18" s="106"/>
      <c r="VTP18" s="106"/>
      <c r="VTQ18" s="106"/>
      <c r="VTR18" s="106"/>
      <c r="VTS18" s="106"/>
      <c r="VTT18" s="106"/>
      <c r="VTU18" s="106"/>
      <c r="VTV18" s="106"/>
      <c r="VTW18" s="106"/>
      <c r="VTX18" s="106"/>
      <c r="VTY18" s="106"/>
      <c r="VTZ18" s="106"/>
      <c r="VUA18" s="106"/>
      <c r="VUB18" s="106"/>
      <c r="VUC18" s="106"/>
      <c r="VUD18" s="106"/>
      <c r="VUE18" s="106"/>
      <c r="VUF18" s="106"/>
      <c r="VUG18" s="106"/>
      <c r="VUH18" s="106"/>
      <c r="VUI18" s="106"/>
      <c r="VUJ18" s="106"/>
      <c r="VUK18" s="106"/>
      <c r="VUL18" s="106"/>
      <c r="VUM18" s="106"/>
      <c r="VUN18" s="106"/>
      <c r="VUO18" s="106"/>
      <c r="VUP18" s="106"/>
      <c r="VUQ18" s="106"/>
      <c r="VUR18" s="106"/>
      <c r="VUS18" s="106"/>
      <c r="VUT18" s="106"/>
      <c r="VUU18" s="106"/>
      <c r="VUV18" s="106"/>
      <c r="VUW18" s="106"/>
      <c r="VUX18" s="106"/>
      <c r="VUY18" s="106"/>
      <c r="VUZ18" s="106"/>
      <c r="VVA18" s="106"/>
      <c r="VVB18" s="106"/>
      <c r="VVC18" s="106"/>
      <c r="VVD18" s="106"/>
      <c r="VVE18" s="106"/>
      <c r="VVF18" s="106"/>
      <c r="VVG18" s="106"/>
      <c r="VVH18" s="106"/>
      <c r="VVI18" s="106"/>
      <c r="VVJ18" s="106"/>
      <c r="VVK18" s="106"/>
      <c r="VVL18" s="106"/>
      <c r="VVM18" s="106"/>
      <c r="VVN18" s="106"/>
      <c r="VVO18" s="106"/>
      <c r="VVP18" s="106"/>
      <c r="VVQ18" s="106"/>
      <c r="VVR18" s="106"/>
      <c r="VVS18" s="106"/>
      <c r="VVT18" s="106"/>
      <c r="VVU18" s="106"/>
      <c r="VVV18" s="106"/>
      <c r="VVW18" s="106"/>
      <c r="VVX18" s="106"/>
      <c r="VVY18" s="106"/>
      <c r="VVZ18" s="106"/>
      <c r="VWA18" s="106"/>
      <c r="VWB18" s="106"/>
      <c r="VWC18" s="106"/>
      <c r="VWD18" s="106"/>
      <c r="VWE18" s="106"/>
      <c r="VWF18" s="106"/>
      <c r="VWG18" s="106"/>
      <c r="VWH18" s="106"/>
      <c r="VWI18" s="106"/>
      <c r="VWJ18" s="106"/>
      <c r="VWK18" s="106"/>
      <c r="VWL18" s="106"/>
      <c r="VWM18" s="106"/>
      <c r="VWN18" s="106"/>
      <c r="VWO18" s="106"/>
      <c r="VWP18" s="106"/>
      <c r="VWQ18" s="106"/>
      <c r="VWR18" s="106"/>
      <c r="VWS18" s="106"/>
      <c r="VWT18" s="106"/>
      <c r="VWU18" s="106"/>
      <c r="VWV18" s="106"/>
      <c r="VWW18" s="106"/>
      <c r="VWX18" s="106"/>
      <c r="VWY18" s="106"/>
      <c r="VWZ18" s="106"/>
      <c r="VXA18" s="106"/>
      <c r="VXB18" s="106"/>
      <c r="VXC18" s="106"/>
      <c r="VXD18" s="106"/>
      <c r="VXE18" s="106"/>
      <c r="VXF18" s="106"/>
      <c r="VXG18" s="106"/>
      <c r="VXH18" s="106"/>
      <c r="VXI18" s="106"/>
      <c r="VXJ18" s="106"/>
      <c r="VXK18" s="106"/>
      <c r="VXL18" s="106"/>
      <c r="VXM18" s="106"/>
      <c r="VXN18" s="106"/>
      <c r="VXO18" s="106"/>
      <c r="VXP18" s="106"/>
      <c r="VXQ18" s="106"/>
      <c r="VXR18" s="106"/>
      <c r="VXS18" s="106"/>
      <c r="VXT18" s="106"/>
      <c r="VXU18" s="106"/>
      <c r="VXV18" s="106"/>
      <c r="VXW18" s="106"/>
      <c r="VXX18" s="106"/>
      <c r="VXY18" s="106"/>
      <c r="VXZ18" s="106"/>
      <c r="VYA18" s="106"/>
      <c r="VYB18" s="106"/>
      <c r="VYC18" s="106"/>
      <c r="VYD18" s="106"/>
      <c r="VYE18" s="106"/>
      <c r="VYF18" s="106"/>
      <c r="VYG18" s="106"/>
      <c r="VYH18" s="106"/>
      <c r="VYI18" s="106"/>
      <c r="VYJ18" s="106"/>
      <c r="VYK18" s="106"/>
      <c r="VYL18" s="106"/>
      <c r="VYM18" s="106"/>
      <c r="VYN18" s="106"/>
      <c r="VYO18" s="106"/>
      <c r="VYP18" s="106"/>
      <c r="VYQ18" s="106"/>
      <c r="VYR18" s="106"/>
      <c r="VYS18" s="106"/>
      <c r="VYT18" s="106"/>
      <c r="VYU18" s="106"/>
      <c r="VYV18" s="106"/>
      <c r="VYW18" s="106"/>
      <c r="VYX18" s="106"/>
      <c r="VYY18" s="106"/>
      <c r="VYZ18" s="106"/>
      <c r="VZA18" s="106"/>
      <c r="VZB18" s="106"/>
      <c r="VZC18" s="106"/>
      <c r="VZD18" s="106"/>
      <c r="VZE18" s="106"/>
      <c r="VZF18" s="106"/>
      <c r="VZG18" s="106"/>
      <c r="VZH18" s="106"/>
      <c r="VZI18" s="106"/>
      <c r="VZJ18" s="106"/>
      <c r="VZK18" s="106"/>
      <c r="VZL18" s="106"/>
      <c r="VZM18" s="106"/>
      <c r="VZN18" s="106"/>
      <c r="VZO18" s="106"/>
      <c r="VZP18" s="106"/>
      <c r="VZQ18" s="106"/>
      <c r="VZR18" s="106"/>
      <c r="VZS18" s="106"/>
      <c r="VZT18" s="106"/>
      <c r="VZU18" s="106"/>
      <c r="VZV18" s="106"/>
      <c r="VZW18" s="106"/>
      <c r="VZX18" s="106"/>
      <c r="VZY18" s="106"/>
      <c r="VZZ18" s="106"/>
      <c r="WAA18" s="106"/>
      <c r="WAB18" s="106"/>
      <c r="WAC18" s="106"/>
      <c r="WAD18" s="106"/>
      <c r="WAE18" s="106"/>
      <c r="WAF18" s="106"/>
      <c r="WAG18" s="106"/>
      <c r="WAH18" s="106"/>
      <c r="WAI18" s="106"/>
      <c r="WAJ18" s="106"/>
      <c r="WAK18" s="106"/>
      <c r="WAL18" s="106"/>
      <c r="WAM18" s="106"/>
      <c r="WAN18" s="106"/>
      <c r="WAO18" s="106"/>
      <c r="WAP18" s="106"/>
      <c r="WAQ18" s="106"/>
      <c r="WAR18" s="106"/>
      <c r="WAS18" s="106"/>
      <c r="WAT18" s="106"/>
      <c r="WAU18" s="106"/>
      <c r="WAV18" s="106"/>
      <c r="WAW18" s="106"/>
      <c r="WAX18" s="106"/>
      <c r="WAY18" s="106"/>
      <c r="WAZ18" s="106"/>
      <c r="WBA18" s="106"/>
      <c r="WBB18" s="106"/>
      <c r="WBC18" s="106"/>
      <c r="WBD18" s="106"/>
      <c r="WBE18" s="106"/>
      <c r="WBF18" s="106"/>
      <c r="WBG18" s="106"/>
      <c r="WBH18" s="106"/>
      <c r="WBI18" s="106"/>
      <c r="WBJ18" s="106"/>
      <c r="WBK18" s="106"/>
      <c r="WBL18" s="106"/>
      <c r="WBM18" s="106"/>
      <c r="WBN18" s="106"/>
      <c r="WBO18" s="106"/>
      <c r="WBP18" s="106"/>
      <c r="WBQ18" s="106"/>
      <c r="WBR18" s="106"/>
      <c r="WBS18" s="106"/>
      <c r="WBT18" s="106"/>
      <c r="WBU18" s="106"/>
      <c r="WBV18" s="106"/>
      <c r="WBW18" s="106"/>
      <c r="WBX18" s="106"/>
      <c r="WBY18" s="106"/>
      <c r="WBZ18" s="106"/>
      <c r="WCA18" s="106"/>
      <c r="WCB18" s="106"/>
      <c r="WCC18" s="106"/>
      <c r="WCD18" s="106"/>
      <c r="WCE18" s="106"/>
      <c r="WCF18" s="106"/>
      <c r="WCG18" s="106"/>
      <c r="WCH18" s="106"/>
      <c r="WCI18" s="106"/>
      <c r="WCJ18" s="106"/>
      <c r="WCK18" s="106"/>
      <c r="WCL18" s="106"/>
      <c r="WCM18" s="106"/>
      <c r="WCN18" s="106"/>
      <c r="WCO18" s="106"/>
      <c r="WCP18" s="106"/>
      <c r="WCQ18" s="106"/>
      <c r="WCR18" s="106"/>
      <c r="WCS18" s="106"/>
      <c r="WCT18" s="106"/>
      <c r="WCU18" s="106"/>
      <c r="WCV18" s="106"/>
      <c r="WCW18" s="106"/>
      <c r="WCX18" s="106"/>
      <c r="WCY18" s="106"/>
      <c r="WCZ18" s="106"/>
      <c r="WDA18" s="106"/>
      <c r="WDB18" s="106"/>
      <c r="WDC18" s="106"/>
      <c r="WDD18" s="106"/>
      <c r="WDE18" s="106"/>
      <c r="WDF18" s="106"/>
      <c r="WDG18" s="106"/>
      <c r="WDH18" s="106"/>
      <c r="WDI18" s="106"/>
      <c r="WDJ18" s="106"/>
      <c r="WDK18" s="106"/>
      <c r="WDL18" s="106"/>
      <c r="WDM18" s="106"/>
      <c r="WDN18" s="106"/>
      <c r="WDO18" s="106"/>
      <c r="WDP18" s="106"/>
      <c r="WDQ18" s="106"/>
      <c r="WDR18" s="106"/>
      <c r="WDS18" s="106"/>
      <c r="WDT18" s="106"/>
      <c r="WDU18" s="106"/>
      <c r="WDV18" s="106"/>
      <c r="WDW18" s="106"/>
      <c r="WDX18" s="106"/>
      <c r="WDY18" s="106"/>
      <c r="WDZ18" s="106"/>
      <c r="WEA18" s="106"/>
      <c r="WEB18" s="106"/>
      <c r="WEC18" s="106"/>
      <c r="WED18" s="106"/>
      <c r="WEE18" s="106"/>
      <c r="WEF18" s="106"/>
      <c r="WEG18" s="106"/>
      <c r="WEH18" s="106"/>
      <c r="WEI18" s="106"/>
      <c r="WEJ18" s="106"/>
      <c r="WEK18" s="106"/>
      <c r="WEL18" s="106"/>
      <c r="WEM18" s="106"/>
      <c r="WEN18" s="106"/>
      <c r="WEO18" s="106"/>
      <c r="WEP18" s="106"/>
      <c r="WEQ18" s="106"/>
      <c r="WER18" s="106"/>
      <c r="WES18" s="106"/>
      <c r="WET18" s="106"/>
      <c r="WEU18" s="106"/>
      <c r="WEV18" s="106"/>
      <c r="WEW18" s="106"/>
      <c r="WEX18" s="106"/>
      <c r="WEY18" s="106"/>
      <c r="WEZ18" s="106"/>
      <c r="WFA18" s="106"/>
      <c r="WFB18" s="106"/>
      <c r="WFC18" s="106"/>
      <c r="WFD18" s="106"/>
      <c r="WFE18" s="106"/>
      <c r="WFF18" s="106"/>
      <c r="WFG18" s="106"/>
      <c r="WFH18" s="106"/>
      <c r="WFI18" s="106"/>
      <c r="WFJ18" s="106"/>
      <c r="WFK18" s="106"/>
      <c r="WFL18" s="106"/>
      <c r="WFM18" s="106"/>
      <c r="WFN18" s="106"/>
      <c r="WFO18" s="106"/>
      <c r="WFP18" s="106"/>
      <c r="WFQ18" s="106"/>
      <c r="WFR18" s="106"/>
      <c r="WFS18" s="106"/>
      <c r="WFT18" s="106"/>
      <c r="WFU18" s="106"/>
      <c r="WFV18" s="106"/>
      <c r="WFW18" s="106"/>
      <c r="WFX18" s="106"/>
      <c r="WFY18" s="106"/>
      <c r="WFZ18" s="106"/>
      <c r="WGA18" s="106"/>
      <c r="WGB18" s="106"/>
      <c r="WGC18" s="106"/>
      <c r="WGD18" s="106"/>
      <c r="WGE18" s="106"/>
      <c r="WGF18" s="106"/>
      <c r="WGG18" s="106"/>
      <c r="WGH18" s="106"/>
      <c r="WGI18" s="106"/>
      <c r="WGJ18" s="106"/>
      <c r="WGK18" s="106"/>
      <c r="WGL18" s="106"/>
      <c r="WGM18" s="106"/>
      <c r="WGN18" s="106"/>
      <c r="WGO18" s="106"/>
      <c r="WGP18" s="106"/>
      <c r="WGQ18" s="106"/>
      <c r="WGR18" s="106"/>
      <c r="WGS18" s="106"/>
      <c r="WGT18" s="106"/>
      <c r="WGU18" s="106"/>
      <c r="WGV18" s="106"/>
      <c r="WGW18" s="106"/>
      <c r="WGX18" s="106"/>
      <c r="WGY18" s="106"/>
      <c r="WGZ18" s="106"/>
      <c r="WHA18" s="106"/>
      <c r="WHB18" s="106"/>
      <c r="WHC18" s="106"/>
      <c r="WHD18" s="106"/>
      <c r="WHE18" s="106"/>
      <c r="WHF18" s="106"/>
      <c r="WHG18" s="106"/>
      <c r="WHH18" s="106"/>
      <c r="WHI18" s="106"/>
      <c r="WHJ18" s="106"/>
      <c r="WHK18" s="106"/>
      <c r="WHL18" s="106"/>
      <c r="WHM18" s="106"/>
      <c r="WHN18" s="106"/>
      <c r="WHO18" s="106"/>
      <c r="WHP18" s="106"/>
      <c r="WHQ18" s="106"/>
      <c r="WHR18" s="106"/>
      <c r="WHS18" s="106"/>
      <c r="WHT18" s="106"/>
      <c r="WHU18" s="106"/>
      <c r="WHV18" s="106"/>
      <c r="WHW18" s="106"/>
      <c r="WHX18" s="106"/>
      <c r="WHY18" s="106"/>
      <c r="WHZ18" s="106"/>
      <c r="WIA18" s="106"/>
      <c r="WIB18" s="106"/>
      <c r="WIC18" s="106"/>
      <c r="WID18" s="106"/>
      <c r="WIE18" s="106"/>
      <c r="WIF18" s="106"/>
      <c r="WIG18" s="106"/>
      <c r="WIH18" s="106"/>
      <c r="WII18" s="106"/>
      <c r="WIJ18" s="106"/>
      <c r="WIK18" s="106"/>
      <c r="WIL18" s="106"/>
      <c r="WIM18" s="106"/>
      <c r="WIN18" s="106"/>
      <c r="WIO18" s="106"/>
      <c r="WIP18" s="106"/>
      <c r="WIQ18" s="106"/>
      <c r="WIR18" s="106"/>
      <c r="WIS18" s="106"/>
      <c r="WIT18" s="106"/>
      <c r="WIU18" s="106"/>
      <c r="WIV18" s="106"/>
      <c r="WIW18" s="106"/>
      <c r="WIX18" s="106"/>
      <c r="WIY18" s="106"/>
      <c r="WIZ18" s="106"/>
      <c r="WJA18" s="106"/>
      <c r="WJB18" s="106"/>
      <c r="WJC18" s="106"/>
      <c r="WJD18" s="106"/>
      <c r="WJE18" s="106"/>
      <c r="WJF18" s="106"/>
      <c r="WJG18" s="106"/>
      <c r="WJH18" s="106"/>
      <c r="WJI18" s="106"/>
      <c r="WJJ18" s="106"/>
      <c r="WJK18" s="106"/>
      <c r="WJL18" s="106"/>
      <c r="WJM18" s="106"/>
      <c r="WJN18" s="106"/>
      <c r="WJO18" s="106"/>
      <c r="WJP18" s="106"/>
      <c r="WJQ18" s="106"/>
      <c r="WJR18" s="106"/>
      <c r="WJS18" s="106"/>
      <c r="WJT18" s="106"/>
      <c r="WJU18" s="106"/>
      <c r="WJV18" s="106"/>
      <c r="WJW18" s="106"/>
      <c r="WJX18" s="106"/>
      <c r="WJY18" s="106"/>
      <c r="WJZ18" s="106"/>
      <c r="WKA18" s="106"/>
      <c r="WKB18" s="106"/>
      <c r="WKC18" s="106"/>
      <c r="WKD18" s="106"/>
      <c r="WKE18" s="106"/>
      <c r="WKF18" s="106"/>
      <c r="WKG18" s="106"/>
      <c r="WKH18" s="106"/>
      <c r="WKI18" s="106"/>
      <c r="WKJ18" s="106"/>
      <c r="WKK18" s="106"/>
      <c r="WKL18" s="106"/>
      <c r="WKM18" s="106"/>
      <c r="WKN18" s="106"/>
      <c r="WKO18" s="106"/>
      <c r="WKP18" s="106"/>
      <c r="WKQ18" s="106"/>
      <c r="WKR18" s="106"/>
      <c r="WKS18" s="106"/>
      <c r="WKT18" s="106"/>
      <c r="WKU18" s="106"/>
      <c r="WKV18" s="106"/>
      <c r="WKW18" s="106"/>
      <c r="WKX18" s="106"/>
      <c r="WKY18" s="106"/>
      <c r="WKZ18" s="106"/>
      <c r="WLA18" s="106"/>
      <c r="WLB18" s="106"/>
      <c r="WLC18" s="106"/>
      <c r="WLD18" s="106"/>
      <c r="WLE18" s="106"/>
      <c r="WLF18" s="106"/>
      <c r="WLG18" s="106"/>
      <c r="WLH18" s="106"/>
      <c r="WLI18" s="106"/>
      <c r="WLJ18" s="106"/>
      <c r="WLK18" s="106"/>
      <c r="WLL18" s="106"/>
      <c r="WLM18" s="106"/>
      <c r="WLN18" s="106"/>
      <c r="WLO18" s="106"/>
      <c r="WLP18" s="106"/>
      <c r="WLQ18" s="106"/>
      <c r="WLR18" s="106"/>
      <c r="WLS18" s="106"/>
      <c r="WLT18" s="106"/>
      <c r="WLU18" s="106"/>
      <c r="WLV18" s="106"/>
      <c r="WLW18" s="106"/>
      <c r="WLX18" s="106"/>
      <c r="WLY18" s="106"/>
      <c r="WLZ18" s="106"/>
      <c r="WMA18" s="106"/>
      <c r="WMB18" s="106"/>
      <c r="WMC18" s="106"/>
      <c r="WMD18" s="106"/>
      <c r="WME18" s="106"/>
      <c r="WMF18" s="106"/>
      <c r="WMG18" s="106"/>
      <c r="WMH18" s="106"/>
      <c r="WMI18" s="106"/>
      <c r="WMJ18" s="106"/>
      <c r="WMK18" s="106"/>
      <c r="WML18" s="106"/>
      <c r="WMM18" s="106"/>
      <c r="WMN18" s="106"/>
      <c r="WMO18" s="106"/>
      <c r="WMP18" s="106"/>
      <c r="WMQ18" s="106"/>
      <c r="WMR18" s="106"/>
      <c r="WMS18" s="106"/>
      <c r="WMT18" s="106"/>
      <c r="WMU18" s="106"/>
      <c r="WMV18" s="106"/>
      <c r="WMW18" s="106"/>
      <c r="WMX18" s="106"/>
      <c r="WMY18" s="106"/>
      <c r="WMZ18" s="106"/>
      <c r="WNA18" s="106"/>
      <c r="WNB18" s="106"/>
      <c r="WNC18" s="106"/>
      <c r="WND18" s="106"/>
      <c r="WNE18" s="106"/>
      <c r="WNF18" s="106"/>
      <c r="WNG18" s="106"/>
      <c r="WNH18" s="106"/>
      <c r="WNI18" s="106"/>
      <c r="WNJ18" s="106"/>
      <c r="WNK18" s="106"/>
      <c r="WNL18" s="106"/>
      <c r="WNM18" s="106"/>
      <c r="WNN18" s="106"/>
      <c r="WNO18" s="106"/>
      <c r="WNP18" s="106"/>
      <c r="WNQ18" s="106"/>
      <c r="WNR18" s="106"/>
      <c r="WNS18" s="106"/>
      <c r="WNT18" s="106"/>
      <c r="WNU18" s="106"/>
      <c r="WNV18" s="106"/>
      <c r="WNW18" s="106"/>
      <c r="WNX18" s="106"/>
      <c r="WNY18" s="106"/>
      <c r="WNZ18" s="106"/>
      <c r="WOA18" s="106"/>
      <c r="WOB18" s="106"/>
      <c r="WOC18" s="106"/>
      <c r="WOD18" s="106"/>
      <c r="WOE18" s="106"/>
      <c r="WOF18" s="106"/>
      <c r="WOG18" s="106"/>
      <c r="WOH18" s="106"/>
      <c r="WOI18" s="106"/>
      <c r="WOJ18" s="106"/>
      <c r="WOK18" s="106"/>
      <c r="WOL18" s="106"/>
      <c r="WOM18" s="106"/>
      <c r="WON18" s="106"/>
      <c r="WOO18" s="106"/>
      <c r="WOP18" s="106"/>
      <c r="WOQ18" s="106"/>
      <c r="WOR18" s="106"/>
      <c r="WOS18" s="106"/>
      <c r="WOT18" s="106"/>
      <c r="WOU18" s="106"/>
      <c r="WOV18" s="106"/>
      <c r="WOW18" s="106"/>
      <c r="WOX18" s="106"/>
      <c r="WOY18" s="106"/>
      <c r="WOZ18" s="106"/>
      <c r="WPA18" s="106"/>
      <c r="WPB18" s="106"/>
      <c r="WPC18" s="106"/>
      <c r="WPD18" s="106"/>
      <c r="WPE18" s="106"/>
      <c r="WPF18" s="106"/>
      <c r="WPG18" s="106"/>
      <c r="WPH18" s="106"/>
      <c r="WPI18" s="106"/>
      <c r="WPJ18" s="106"/>
      <c r="WPK18" s="106"/>
      <c r="WPL18" s="106"/>
      <c r="WPM18" s="106"/>
      <c r="WPN18" s="106"/>
      <c r="WPO18" s="106"/>
      <c r="WPP18" s="106"/>
      <c r="WPQ18" s="106"/>
      <c r="WPR18" s="106"/>
      <c r="WPS18" s="106"/>
      <c r="WPT18" s="106"/>
      <c r="WPU18" s="106"/>
      <c r="WPV18" s="106"/>
      <c r="WPW18" s="106"/>
      <c r="WPX18" s="106"/>
      <c r="WPY18" s="106"/>
      <c r="WPZ18" s="106"/>
      <c r="WQA18" s="106"/>
      <c r="WQB18" s="106"/>
      <c r="WQC18" s="106"/>
      <c r="WQD18" s="106"/>
      <c r="WQE18" s="106"/>
      <c r="WQF18" s="106"/>
      <c r="WQG18" s="106"/>
      <c r="WQH18" s="106"/>
      <c r="WQI18" s="106"/>
      <c r="WQJ18" s="106"/>
      <c r="WQK18" s="106"/>
      <c r="WQL18" s="106"/>
      <c r="WQM18" s="106"/>
      <c r="WQN18" s="106"/>
      <c r="WQO18" s="106"/>
      <c r="WQP18" s="106"/>
      <c r="WQQ18" s="106"/>
      <c r="WQR18" s="106"/>
      <c r="WQS18" s="106"/>
      <c r="WQT18" s="106"/>
      <c r="WQU18" s="106"/>
      <c r="WQV18" s="106"/>
      <c r="WQW18" s="106"/>
      <c r="WQX18" s="106"/>
      <c r="WQY18" s="106"/>
      <c r="WQZ18" s="106"/>
      <c r="WRA18" s="106"/>
      <c r="WRB18" s="106"/>
      <c r="WRC18" s="106"/>
      <c r="WRD18" s="106"/>
      <c r="WRE18" s="106"/>
      <c r="WRF18" s="106"/>
      <c r="WRG18" s="106"/>
      <c r="WRH18" s="106"/>
      <c r="WRI18" s="106"/>
      <c r="WRJ18" s="106"/>
      <c r="WRK18" s="106"/>
      <c r="WRL18" s="106"/>
      <c r="WRM18" s="106"/>
      <c r="WRN18" s="106"/>
      <c r="WRO18" s="106"/>
      <c r="WRP18" s="106"/>
      <c r="WRQ18" s="106"/>
      <c r="WRR18" s="106"/>
      <c r="WRS18" s="106"/>
      <c r="WRT18" s="106"/>
      <c r="WRU18" s="106"/>
      <c r="WRV18" s="106"/>
      <c r="WRW18" s="106"/>
      <c r="WRX18" s="106"/>
      <c r="WRY18" s="106"/>
      <c r="WRZ18" s="106"/>
      <c r="WSA18" s="106"/>
      <c r="WSB18" s="106"/>
      <c r="WSC18" s="106"/>
      <c r="WSD18" s="106"/>
      <c r="WSE18" s="106"/>
      <c r="WSF18" s="106"/>
      <c r="WSG18" s="106"/>
      <c r="WSH18" s="106"/>
      <c r="WSI18" s="106"/>
      <c r="WSJ18" s="106"/>
      <c r="WSK18" s="106"/>
      <c r="WSL18" s="106"/>
      <c r="WSM18" s="106"/>
      <c r="WSN18" s="106"/>
      <c r="WSO18" s="106"/>
      <c r="WSP18" s="106"/>
      <c r="WSQ18" s="106"/>
      <c r="WSR18" s="106"/>
      <c r="WSS18" s="106"/>
      <c r="WST18" s="106"/>
      <c r="WSU18" s="106"/>
      <c r="WSV18" s="106"/>
      <c r="WSW18" s="106"/>
      <c r="WSX18" s="106"/>
      <c r="WSY18" s="106"/>
      <c r="WSZ18" s="106"/>
      <c r="WTA18" s="106"/>
      <c r="WTB18" s="106"/>
      <c r="WTC18" s="106"/>
      <c r="WTD18" s="106"/>
      <c r="WTE18" s="106"/>
      <c r="WTF18" s="106"/>
      <c r="WTG18" s="106"/>
      <c r="WTH18" s="106"/>
      <c r="WTI18" s="106"/>
      <c r="WTJ18" s="106"/>
      <c r="WTK18" s="106"/>
      <c r="WTL18" s="106"/>
      <c r="WTM18" s="106"/>
      <c r="WTN18" s="106"/>
      <c r="WTO18" s="106"/>
      <c r="WTP18" s="106"/>
      <c r="WTQ18" s="106"/>
      <c r="WTR18" s="106"/>
      <c r="WTS18" s="106"/>
      <c r="WTT18" s="106"/>
      <c r="WTU18" s="106"/>
      <c r="WTV18" s="106"/>
      <c r="WTW18" s="106"/>
      <c r="WTX18" s="106"/>
      <c r="WTY18" s="106"/>
      <c r="WTZ18" s="106"/>
      <c r="WUA18" s="106"/>
      <c r="WUB18" s="106"/>
      <c r="WUC18" s="106"/>
      <c r="WUD18" s="106"/>
      <c r="WUE18" s="106"/>
      <c r="WUF18" s="106"/>
      <c r="WUG18" s="106"/>
      <c r="WUH18" s="106"/>
      <c r="WUI18" s="106"/>
      <c r="WUJ18" s="106"/>
      <c r="WUK18" s="106"/>
      <c r="WUL18" s="106"/>
      <c r="WUM18" s="106"/>
      <c r="WUN18" s="106"/>
      <c r="WUO18" s="106"/>
      <c r="WUP18" s="106"/>
      <c r="WUQ18" s="106"/>
      <c r="WUR18" s="106"/>
      <c r="WUS18" s="106"/>
      <c r="WUT18" s="106"/>
      <c r="WUU18" s="106"/>
      <c r="WUV18" s="106"/>
      <c r="WUW18" s="106"/>
      <c r="WUX18" s="106"/>
      <c r="WUY18" s="106"/>
      <c r="WUZ18" s="106"/>
      <c r="WVA18" s="106"/>
      <c r="WVB18" s="106"/>
      <c r="WVC18" s="106"/>
      <c r="WVD18" s="106"/>
      <c r="WVE18" s="106"/>
      <c r="WVF18" s="106"/>
      <c r="WVG18" s="106"/>
      <c r="WVH18" s="106"/>
      <c r="WVI18" s="106"/>
      <c r="WVJ18" s="106"/>
      <c r="WVK18" s="106"/>
      <c r="WVL18" s="106"/>
      <c r="WVM18" s="106"/>
      <c r="WVN18" s="106"/>
      <c r="WVO18" s="106"/>
      <c r="WVP18" s="106"/>
      <c r="WVQ18" s="106"/>
      <c r="WVR18" s="106"/>
      <c r="WVS18" s="106"/>
      <c r="WVT18" s="106"/>
      <c r="WVU18" s="106"/>
      <c r="WVV18" s="106"/>
      <c r="WVW18" s="106"/>
      <c r="WVX18" s="106"/>
      <c r="WVY18" s="106"/>
      <c r="WVZ18" s="106"/>
      <c r="WWA18" s="106"/>
      <c r="WWB18" s="106"/>
      <c r="WWC18" s="106"/>
      <c r="WWD18" s="106"/>
      <c r="WWE18" s="106"/>
      <c r="WWF18" s="106"/>
      <c r="WWG18" s="106"/>
      <c r="WWH18" s="106"/>
      <c r="WWI18" s="106"/>
      <c r="WWJ18" s="106"/>
      <c r="WWK18" s="106"/>
      <c r="WWL18" s="106"/>
      <c r="WWM18" s="106"/>
      <c r="WWN18" s="106"/>
      <c r="WWO18" s="106"/>
      <c r="WWP18" s="106"/>
      <c r="WWQ18" s="106"/>
      <c r="WWR18" s="106"/>
      <c r="WWS18" s="106"/>
      <c r="WWT18" s="106"/>
      <c r="WWU18" s="106"/>
      <c r="WWV18" s="106"/>
      <c r="WWW18" s="106"/>
      <c r="WWX18" s="106"/>
      <c r="WWY18" s="106"/>
      <c r="WWZ18" s="106"/>
      <c r="WXA18" s="106"/>
      <c r="WXB18" s="106"/>
      <c r="WXC18" s="106"/>
      <c r="WXD18" s="106"/>
      <c r="WXE18" s="106"/>
      <c r="WXF18" s="106"/>
      <c r="WXG18" s="106"/>
      <c r="WXH18" s="106"/>
      <c r="WXI18" s="106"/>
      <c r="WXJ18" s="106"/>
      <c r="WXK18" s="106"/>
      <c r="WXL18" s="106"/>
      <c r="WXM18" s="106"/>
      <c r="WXN18" s="106"/>
      <c r="WXO18" s="106"/>
      <c r="WXP18" s="106"/>
      <c r="WXQ18" s="106"/>
      <c r="WXR18" s="106"/>
      <c r="WXS18" s="106"/>
      <c r="WXT18" s="106"/>
      <c r="WXU18" s="106"/>
      <c r="WXV18" s="106"/>
      <c r="WXW18" s="106"/>
      <c r="WXX18" s="106"/>
      <c r="WXY18" s="106"/>
      <c r="WXZ18" s="106"/>
      <c r="WYA18" s="106"/>
      <c r="WYB18" s="106"/>
      <c r="WYC18" s="106"/>
      <c r="WYD18" s="106"/>
      <c r="WYE18" s="106"/>
      <c r="WYF18" s="106"/>
      <c r="WYG18" s="106"/>
      <c r="WYH18" s="106"/>
      <c r="WYI18" s="106"/>
      <c r="WYJ18" s="106"/>
      <c r="WYK18" s="106"/>
      <c r="WYL18" s="106"/>
      <c r="WYM18" s="106"/>
      <c r="WYN18" s="106"/>
      <c r="WYO18" s="106"/>
      <c r="WYP18" s="106"/>
      <c r="WYQ18" s="106"/>
      <c r="WYR18" s="106"/>
      <c r="WYS18" s="106"/>
      <c r="WYT18" s="106"/>
      <c r="WYU18" s="106"/>
      <c r="WYV18" s="106"/>
      <c r="WYW18" s="106"/>
      <c r="WYX18" s="106"/>
      <c r="WYY18" s="106"/>
      <c r="WYZ18" s="106"/>
      <c r="WZA18" s="106"/>
      <c r="WZB18" s="106"/>
      <c r="WZC18" s="106"/>
      <c r="WZD18" s="106"/>
      <c r="WZE18" s="106"/>
      <c r="WZF18" s="106"/>
      <c r="WZG18" s="106"/>
      <c r="WZH18" s="106"/>
      <c r="WZI18" s="106"/>
      <c r="WZJ18" s="106"/>
      <c r="WZK18" s="106"/>
      <c r="WZL18" s="106"/>
      <c r="WZM18" s="106"/>
      <c r="WZN18" s="106"/>
      <c r="WZO18" s="106"/>
      <c r="WZP18" s="106"/>
      <c r="WZQ18" s="106"/>
      <c r="WZR18" s="106"/>
      <c r="WZS18" s="106"/>
      <c r="WZT18" s="106"/>
      <c r="WZU18" s="106"/>
      <c r="WZV18" s="106"/>
      <c r="WZW18" s="106"/>
      <c r="WZX18" s="106"/>
      <c r="WZY18" s="106"/>
      <c r="WZZ18" s="106"/>
      <c r="XAA18" s="106"/>
      <c r="XAB18" s="106"/>
      <c r="XAC18" s="106"/>
      <c r="XAD18" s="106"/>
      <c r="XAE18" s="106"/>
      <c r="XAF18" s="106"/>
      <c r="XAG18" s="106"/>
      <c r="XAH18" s="106"/>
      <c r="XAI18" s="106"/>
      <c r="XAJ18" s="106"/>
      <c r="XAK18" s="106"/>
      <c r="XAL18" s="106"/>
      <c r="XAM18" s="106"/>
      <c r="XAN18" s="106"/>
      <c r="XAO18" s="106"/>
      <c r="XAP18" s="106"/>
      <c r="XAQ18" s="106"/>
      <c r="XAR18" s="106"/>
      <c r="XAS18" s="106"/>
      <c r="XAT18" s="106"/>
      <c r="XAU18" s="106"/>
      <c r="XAV18" s="106"/>
      <c r="XAW18" s="106"/>
      <c r="XAX18" s="106"/>
      <c r="XAY18" s="106"/>
      <c r="XAZ18" s="106"/>
      <c r="XBA18" s="106"/>
      <c r="XBB18" s="106"/>
      <c r="XBC18" s="106"/>
      <c r="XBD18" s="106"/>
      <c r="XBE18" s="106"/>
      <c r="XBF18" s="106"/>
      <c r="XBG18" s="106"/>
      <c r="XBH18" s="106"/>
      <c r="XBI18" s="106"/>
      <c r="XBJ18" s="106"/>
      <c r="XBK18" s="106"/>
      <c r="XBL18" s="106"/>
      <c r="XBM18" s="106"/>
      <c r="XBN18" s="106"/>
      <c r="XBO18" s="106"/>
      <c r="XBP18" s="106"/>
      <c r="XBQ18" s="106"/>
      <c r="XBR18" s="106"/>
      <c r="XBS18" s="106"/>
      <c r="XBT18" s="106"/>
      <c r="XBU18" s="106"/>
      <c r="XBV18" s="106"/>
      <c r="XBW18" s="106"/>
      <c r="XBX18" s="106"/>
      <c r="XBY18" s="106"/>
      <c r="XBZ18" s="106"/>
      <c r="XCA18" s="106"/>
      <c r="XCB18" s="106"/>
      <c r="XCC18" s="106"/>
      <c r="XCD18" s="106"/>
      <c r="XCE18" s="106"/>
      <c r="XCF18" s="106"/>
      <c r="XCG18" s="106"/>
      <c r="XCH18" s="106"/>
      <c r="XCI18" s="106"/>
      <c r="XCJ18" s="106"/>
      <c r="XCK18" s="106"/>
      <c r="XCL18" s="106"/>
      <c r="XCM18" s="106"/>
      <c r="XCN18" s="106"/>
      <c r="XCO18" s="106"/>
      <c r="XCP18" s="106"/>
      <c r="XCQ18" s="106"/>
      <c r="XCR18" s="106"/>
      <c r="XCS18" s="106"/>
      <c r="XCT18" s="106"/>
      <c r="XCU18" s="106"/>
      <c r="XCV18" s="106"/>
      <c r="XCW18" s="106"/>
      <c r="XCX18" s="106"/>
      <c r="XCY18" s="106"/>
      <c r="XCZ18" s="106"/>
      <c r="XDA18" s="106"/>
      <c r="XDB18" s="106"/>
      <c r="XDC18" s="106"/>
      <c r="XDD18" s="106"/>
      <c r="XDE18" s="106"/>
      <c r="XDF18" s="106"/>
      <c r="XDG18" s="106"/>
      <c r="XDH18" s="106"/>
      <c r="XDI18" s="106"/>
      <c r="XDJ18" s="106"/>
      <c r="XDK18" s="106"/>
      <c r="XDL18" s="106"/>
      <c r="XDM18" s="106"/>
      <c r="XDN18" s="106"/>
      <c r="XDO18" s="106"/>
      <c r="XDP18" s="106"/>
      <c r="XDQ18" s="106"/>
      <c r="XDR18" s="106"/>
      <c r="XDS18" s="106"/>
      <c r="XDT18" s="106"/>
      <c r="XDU18" s="106"/>
      <c r="XDV18" s="106"/>
      <c r="XDW18" s="106"/>
      <c r="XDX18" s="106"/>
      <c r="XDY18" s="106"/>
      <c r="XDZ18" s="106"/>
      <c r="XEA18" s="106"/>
      <c r="XEB18" s="106"/>
      <c r="XEC18" s="106"/>
      <c r="XED18" s="106"/>
      <c r="XEE18" s="106"/>
      <c r="XEF18" s="106"/>
      <c r="XEG18" s="106"/>
      <c r="XEH18" s="106"/>
      <c r="XEI18" s="106"/>
      <c r="XEJ18" s="106"/>
      <c r="XEK18" s="106"/>
      <c r="XEL18" s="106"/>
      <c r="XEM18" s="106"/>
      <c r="XEN18" s="106"/>
      <c r="XEO18" s="106"/>
      <c r="XEP18" s="106"/>
      <c r="XEQ18" s="106"/>
      <c r="XER18" s="106"/>
      <c r="XES18" s="106"/>
      <c r="XET18" s="106"/>
      <c r="XEU18" s="106"/>
      <c r="XEV18" s="106"/>
      <c r="XEW18" s="106"/>
      <c r="XEX18" s="106"/>
      <c r="XEY18" s="106"/>
      <c r="XFA18" s="130"/>
      <c r="XFB18" s="130"/>
      <c r="XFC18" s="130"/>
    </row>
    <row r="19" s="51" customFormat="1" ht="30" customHeight="1" spans="1:1024 1025:16383">
      <c r="A19" s="125" t="s">
        <v>702</v>
      </c>
      <c r="B19" s="119">
        <v>5</v>
      </c>
      <c r="C19" s="123"/>
      <c r="E19" s="116"/>
    </row>
    <row r="20" s="106" customFormat="1" ht="30" customHeight="1" spans="1:1024 1025:16383">
      <c r="A20" s="122" t="s">
        <v>190</v>
      </c>
      <c r="B20" s="131">
        <f>B21</f>
        <v>15920</v>
      </c>
      <c r="C20" s="123"/>
      <c r="E20" s="124"/>
    </row>
    <row r="21" s="106" customFormat="1" ht="30" customHeight="1" spans="1:1024 1025:16383">
      <c r="A21" s="129" t="s">
        <v>191</v>
      </c>
      <c r="B21" s="132">
        <v>15920</v>
      </c>
      <c r="C21" s="123"/>
      <c r="E21" s="124"/>
    </row>
    <row r="22" s="106" customFormat="1" ht="30" customHeight="1" spans="1:1024 1025:16383">
      <c r="A22" s="122" t="s">
        <v>192</v>
      </c>
      <c r="B22" s="133"/>
      <c r="C22" s="123"/>
      <c r="E22" s="124"/>
    </row>
    <row r="23" s="106" customFormat="1" ht="30" customHeight="1" spans="1:1024 1025:16383">
      <c r="A23" s="122" t="s">
        <v>193</v>
      </c>
      <c r="B23" s="133"/>
      <c r="C23" s="123"/>
      <c r="E23" s="124"/>
    </row>
    <row r="24" s="107" customFormat="1" ht="30" customHeight="1" spans="1:1024 1025:16383">
      <c r="A24" s="134" t="s">
        <v>194</v>
      </c>
      <c r="B24" s="135">
        <v>23438</v>
      </c>
      <c r="C24" s="123"/>
      <c r="D24" s="106"/>
      <c r="E24" s="124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  <c r="CW24" s="106"/>
      <c r="CX24" s="106"/>
      <c r="CY24" s="106"/>
      <c r="CZ24" s="106"/>
      <c r="DA24" s="106"/>
      <c r="DB24" s="106"/>
      <c r="DC24" s="106"/>
      <c r="DD24" s="106"/>
      <c r="DE24" s="106"/>
      <c r="DF24" s="106"/>
      <c r="DG24" s="106"/>
      <c r="DH24" s="106"/>
      <c r="DI24" s="106"/>
      <c r="DJ24" s="106"/>
      <c r="DK24" s="106"/>
      <c r="DL24" s="106"/>
      <c r="DM24" s="106"/>
      <c r="DN24" s="106"/>
      <c r="DO24" s="106"/>
      <c r="DP24" s="106"/>
      <c r="DQ24" s="106"/>
      <c r="DR24" s="106"/>
      <c r="DS24" s="106"/>
      <c r="DT24" s="106"/>
      <c r="DU24" s="106"/>
      <c r="DV24" s="106"/>
      <c r="DW24" s="106"/>
      <c r="DX24" s="106"/>
      <c r="DY24" s="106"/>
      <c r="DZ24" s="106"/>
      <c r="EA24" s="106"/>
      <c r="EB24" s="106"/>
      <c r="EC24" s="106"/>
      <c r="ED24" s="106"/>
      <c r="EE24" s="106"/>
      <c r="EF24" s="106"/>
      <c r="EG24" s="106"/>
      <c r="EH24" s="106"/>
      <c r="EI24" s="106"/>
      <c r="EJ24" s="106"/>
      <c r="EK24" s="106"/>
      <c r="EL24" s="106"/>
      <c r="EM24" s="106"/>
      <c r="EN24" s="106"/>
      <c r="EO24" s="106"/>
      <c r="EP24" s="106"/>
      <c r="EQ24" s="106"/>
      <c r="ER24" s="106"/>
      <c r="ES24" s="106"/>
      <c r="ET24" s="106"/>
      <c r="EU24" s="106"/>
      <c r="EV24" s="106"/>
      <c r="EW24" s="106"/>
      <c r="EX24" s="106"/>
      <c r="EY24" s="106"/>
      <c r="EZ24" s="106"/>
      <c r="FA24" s="106"/>
      <c r="FB24" s="106"/>
      <c r="FC24" s="106"/>
      <c r="FD24" s="106"/>
      <c r="FE24" s="106"/>
      <c r="FF24" s="106"/>
      <c r="FG24" s="106"/>
      <c r="FH24" s="106"/>
      <c r="FI24" s="106"/>
      <c r="FJ24" s="106"/>
      <c r="FK24" s="106"/>
      <c r="FL24" s="106"/>
      <c r="FM24" s="106"/>
      <c r="FN24" s="106"/>
      <c r="FO24" s="106"/>
      <c r="FP24" s="106"/>
      <c r="FQ24" s="106"/>
      <c r="FR24" s="106"/>
      <c r="FS24" s="106"/>
      <c r="FT24" s="106"/>
      <c r="FU24" s="106"/>
      <c r="FV24" s="106"/>
      <c r="FW24" s="106"/>
      <c r="FX24" s="106"/>
      <c r="FY24" s="106"/>
      <c r="FZ24" s="106"/>
      <c r="GA24" s="106"/>
      <c r="GB24" s="106"/>
      <c r="GC24" s="106"/>
      <c r="GD24" s="106"/>
      <c r="GE24" s="106"/>
      <c r="GF24" s="106"/>
      <c r="GG24" s="106"/>
      <c r="GH24" s="106"/>
      <c r="GI24" s="106"/>
      <c r="GJ24" s="106"/>
      <c r="GK24" s="106"/>
      <c r="GL24" s="106"/>
      <c r="GM24" s="106"/>
      <c r="GN24" s="106"/>
      <c r="GO24" s="106"/>
      <c r="GP24" s="106"/>
      <c r="GQ24" s="106"/>
      <c r="GR24" s="106"/>
      <c r="GS24" s="106"/>
      <c r="GT24" s="106"/>
      <c r="GU24" s="106"/>
      <c r="GV24" s="106"/>
      <c r="GW24" s="106"/>
      <c r="GX24" s="106"/>
      <c r="GY24" s="106"/>
      <c r="GZ24" s="106"/>
      <c r="HA24" s="106"/>
      <c r="HB24" s="106"/>
      <c r="HC24" s="106"/>
      <c r="HD24" s="106"/>
      <c r="HE24" s="106"/>
      <c r="HF24" s="106"/>
      <c r="HG24" s="106"/>
      <c r="HH24" s="106"/>
      <c r="HI24" s="106"/>
      <c r="HJ24" s="106"/>
      <c r="HK24" s="106"/>
      <c r="HL24" s="106"/>
      <c r="HM24" s="106"/>
      <c r="HN24" s="106"/>
      <c r="HO24" s="106"/>
      <c r="HP24" s="106"/>
      <c r="HQ24" s="106"/>
      <c r="HR24" s="106"/>
      <c r="HS24" s="106"/>
      <c r="HT24" s="106"/>
      <c r="HU24" s="106"/>
      <c r="HV24" s="106"/>
      <c r="HW24" s="106"/>
      <c r="HX24" s="106"/>
      <c r="HY24" s="106"/>
      <c r="HZ24" s="106"/>
      <c r="IA24" s="106"/>
      <c r="IB24" s="106"/>
      <c r="IC24" s="106"/>
      <c r="ID24" s="106"/>
      <c r="IE24" s="106"/>
      <c r="IF24" s="106"/>
      <c r="IG24" s="106"/>
      <c r="IH24" s="106"/>
      <c r="II24" s="106"/>
      <c r="IJ24" s="106"/>
      <c r="IK24" s="106"/>
      <c r="IL24" s="106"/>
      <c r="IM24" s="106"/>
      <c r="IN24" s="106"/>
      <c r="IO24" s="106"/>
      <c r="IP24" s="106"/>
      <c r="IQ24" s="106"/>
      <c r="IR24" s="106"/>
      <c r="IS24" s="106"/>
      <c r="IT24" s="106"/>
      <c r="IU24" s="106"/>
      <c r="IV24" s="106"/>
      <c r="IW24" s="106"/>
      <c r="IX24" s="106"/>
      <c r="IY24" s="106"/>
      <c r="IZ24" s="106"/>
      <c r="JA24" s="106"/>
      <c r="JB24" s="106"/>
      <c r="JC24" s="106"/>
      <c r="JD24" s="106"/>
      <c r="JE24" s="106"/>
      <c r="JF24" s="106"/>
      <c r="JG24" s="106"/>
      <c r="JH24" s="106"/>
      <c r="JI24" s="106"/>
      <c r="JJ24" s="106"/>
      <c r="JK24" s="106"/>
      <c r="JL24" s="106"/>
      <c r="JM24" s="106"/>
      <c r="JN24" s="106"/>
      <c r="JO24" s="106"/>
      <c r="JP24" s="106"/>
      <c r="JQ24" s="106"/>
      <c r="JR24" s="106"/>
      <c r="JS24" s="106"/>
      <c r="JT24" s="106"/>
      <c r="JU24" s="106"/>
      <c r="JV24" s="106"/>
      <c r="JW24" s="106"/>
      <c r="JX24" s="106"/>
      <c r="JY24" s="106"/>
      <c r="JZ24" s="106"/>
      <c r="KA24" s="106"/>
      <c r="KB24" s="106"/>
      <c r="KC24" s="106"/>
      <c r="KD24" s="106"/>
      <c r="KE24" s="106"/>
      <c r="KF24" s="106"/>
      <c r="KG24" s="106"/>
      <c r="KH24" s="106"/>
      <c r="KI24" s="106"/>
      <c r="KJ24" s="106"/>
      <c r="KK24" s="106"/>
      <c r="KL24" s="106"/>
      <c r="KM24" s="106"/>
      <c r="KN24" s="106"/>
      <c r="KO24" s="106"/>
      <c r="KP24" s="106"/>
      <c r="KQ24" s="106"/>
      <c r="KR24" s="106"/>
      <c r="KS24" s="106"/>
      <c r="KT24" s="106"/>
      <c r="KU24" s="106"/>
      <c r="KV24" s="106"/>
      <c r="KW24" s="106"/>
      <c r="KX24" s="106"/>
      <c r="KY24" s="106"/>
      <c r="KZ24" s="106"/>
      <c r="LA24" s="106"/>
      <c r="LB24" s="106"/>
      <c r="LC24" s="106"/>
      <c r="LD24" s="106"/>
      <c r="LE24" s="106"/>
      <c r="LF24" s="106"/>
      <c r="LG24" s="106"/>
      <c r="LH24" s="106"/>
      <c r="LI24" s="106"/>
      <c r="LJ24" s="106"/>
      <c r="LK24" s="106"/>
      <c r="LL24" s="106"/>
      <c r="LM24" s="106"/>
      <c r="LN24" s="106"/>
      <c r="LO24" s="106"/>
      <c r="LP24" s="106"/>
      <c r="LQ24" s="106"/>
      <c r="LR24" s="106"/>
      <c r="LS24" s="106"/>
      <c r="LT24" s="106"/>
      <c r="LU24" s="106"/>
      <c r="LV24" s="106"/>
      <c r="LW24" s="106"/>
      <c r="LX24" s="106"/>
      <c r="LY24" s="106"/>
      <c r="LZ24" s="106"/>
      <c r="MA24" s="106"/>
      <c r="MB24" s="106"/>
      <c r="MC24" s="106"/>
      <c r="MD24" s="106"/>
      <c r="ME24" s="106"/>
      <c r="MF24" s="106"/>
      <c r="MG24" s="106"/>
      <c r="MH24" s="106"/>
      <c r="MI24" s="106"/>
      <c r="MJ24" s="106"/>
      <c r="MK24" s="106"/>
      <c r="ML24" s="106"/>
      <c r="MM24" s="106"/>
      <c r="MN24" s="106"/>
      <c r="MO24" s="106"/>
      <c r="MP24" s="106"/>
      <c r="MQ24" s="106"/>
      <c r="MR24" s="106"/>
      <c r="MS24" s="106"/>
      <c r="MT24" s="106"/>
      <c r="MU24" s="106"/>
      <c r="MV24" s="106"/>
      <c r="MW24" s="106"/>
      <c r="MX24" s="106"/>
      <c r="MY24" s="106"/>
      <c r="MZ24" s="106"/>
      <c r="NA24" s="106"/>
      <c r="NB24" s="106"/>
      <c r="NC24" s="106"/>
      <c r="ND24" s="106"/>
      <c r="NE24" s="106"/>
      <c r="NF24" s="106"/>
      <c r="NG24" s="106"/>
      <c r="NH24" s="106"/>
      <c r="NI24" s="106"/>
      <c r="NJ24" s="106"/>
      <c r="NK24" s="106"/>
      <c r="NL24" s="106"/>
      <c r="NM24" s="106"/>
      <c r="NN24" s="106"/>
      <c r="NO24" s="106"/>
      <c r="NP24" s="106"/>
      <c r="NQ24" s="106"/>
      <c r="NR24" s="106"/>
      <c r="NS24" s="106"/>
      <c r="NT24" s="106"/>
      <c r="NU24" s="106"/>
      <c r="NV24" s="106"/>
      <c r="NW24" s="106"/>
      <c r="NX24" s="106"/>
      <c r="NY24" s="106"/>
      <c r="NZ24" s="106"/>
      <c r="OA24" s="106"/>
      <c r="OB24" s="106"/>
      <c r="OC24" s="106"/>
      <c r="OD24" s="106"/>
      <c r="OE24" s="106"/>
      <c r="OF24" s="106"/>
      <c r="OG24" s="106"/>
      <c r="OH24" s="106"/>
      <c r="OI24" s="106"/>
      <c r="OJ24" s="106"/>
      <c r="OK24" s="106"/>
      <c r="OL24" s="106"/>
      <c r="OM24" s="106"/>
      <c r="ON24" s="106"/>
      <c r="OO24" s="106"/>
      <c r="OP24" s="106"/>
      <c r="OQ24" s="106"/>
      <c r="OR24" s="106"/>
      <c r="OS24" s="106"/>
      <c r="OT24" s="106"/>
      <c r="OU24" s="106"/>
      <c r="OV24" s="106"/>
      <c r="OW24" s="106"/>
      <c r="OX24" s="106"/>
      <c r="OY24" s="106"/>
      <c r="OZ24" s="106"/>
      <c r="PA24" s="106"/>
      <c r="PB24" s="106"/>
      <c r="PC24" s="106"/>
      <c r="PD24" s="106"/>
      <c r="PE24" s="106"/>
      <c r="PF24" s="106"/>
      <c r="PG24" s="106"/>
      <c r="PH24" s="106"/>
      <c r="PI24" s="106"/>
      <c r="PJ24" s="106"/>
      <c r="PK24" s="106"/>
      <c r="PL24" s="106"/>
      <c r="PM24" s="106"/>
      <c r="PN24" s="106"/>
      <c r="PO24" s="106"/>
      <c r="PP24" s="106"/>
      <c r="PQ24" s="106"/>
      <c r="PR24" s="106"/>
      <c r="PS24" s="106"/>
      <c r="PT24" s="106"/>
      <c r="PU24" s="106"/>
      <c r="PV24" s="106"/>
      <c r="PW24" s="106"/>
      <c r="PX24" s="106"/>
      <c r="PY24" s="106"/>
      <c r="PZ24" s="106"/>
      <c r="QA24" s="106"/>
      <c r="QB24" s="106"/>
      <c r="QC24" s="106"/>
      <c r="QD24" s="106"/>
      <c r="QE24" s="106"/>
      <c r="QF24" s="106"/>
      <c r="QG24" s="106"/>
      <c r="QH24" s="106"/>
      <c r="QI24" s="106"/>
      <c r="QJ24" s="106"/>
      <c r="QK24" s="106"/>
      <c r="QL24" s="106"/>
      <c r="QM24" s="106"/>
      <c r="QN24" s="106"/>
      <c r="QO24" s="106"/>
      <c r="QP24" s="106"/>
      <c r="QQ24" s="106"/>
      <c r="QR24" s="106"/>
      <c r="QS24" s="106"/>
      <c r="QT24" s="106"/>
      <c r="QU24" s="106"/>
      <c r="QV24" s="106"/>
      <c r="QW24" s="106"/>
      <c r="QX24" s="106"/>
      <c r="QY24" s="106"/>
      <c r="QZ24" s="106"/>
      <c r="RA24" s="106"/>
      <c r="RB24" s="106"/>
      <c r="RC24" s="106"/>
      <c r="RD24" s="106"/>
      <c r="RE24" s="106"/>
      <c r="RF24" s="106"/>
      <c r="RG24" s="106"/>
      <c r="RH24" s="106"/>
      <c r="RI24" s="106"/>
      <c r="RJ24" s="106"/>
      <c r="RK24" s="106"/>
      <c r="RL24" s="106"/>
      <c r="RM24" s="106"/>
      <c r="RN24" s="106"/>
      <c r="RO24" s="106"/>
      <c r="RP24" s="106"/>
      <c r="RQ24" s="106"/>
      <c r="RR24" s="106"/>
      <c r="RS24" s="106"/>
      <c r="RT24" s="106"/>
      <c r="RU24" s="106"/>
      <c r="RV24" s="106"/>
      <c r="RW24" s="106"/>
      <c r="RX24" s="106"/>
      <c r="RY24" s="106"/>
      <c r="RZ24" s="106"/>
      <c r="SA24" s="106"/>
      <c r="SB24" s="106"/>
      <c r="SC24" s="106"/>
      <c r="SD24" s="106"/>
      <c r="SE24" s="106"/>
      <c r="SF24" s="106"/>
      <c r="SG24" s="106"/>
      <c r="SH24" s="106"/>
      <c r="SI24" s="106"/>
      <c r="SJ24" s="106"/>
      <c r="SK24" s="106"/>
      <c r="SL24" s="106"/>
      <c r="SM24" s="106"/>
      <c r="SN24" s="106"/>
      <c r="SO24" s="106"/>
      <c r="SP24" s="106"/>
      <c r="SQ24" s="106"/>
      <c r="SR24" s="106"/>
      <c r="SS24" s="106"/>
      <c r="ST24" s="106"/>
      <c r="SU24" s="106"/>
      <c r="SV24" s="106"/>
      <c r="SW24" s="106"/>
      <c r="SX24" s="106"/>
      <c r="SY24" s="106"/>
      <c r="SZ24" s="106"/>
      <c r="TA24" s="106"/>
      <c r="TB24" s="106"/>
      <c r="TC24" s="106"/>
      <c r="TD24" s="106"/>
      <c r="TE24" s="106"/>
      <c r="TF24" s="106"/>
      <c r="TG24" s="106"/>
      <c r="TH24" s="106"/>
      <c r="TI24" s="106"/>
      <c r="TJ24" s="106"/>
      <c r="TK24" s="106"/>
      <c r="TL24" s="106"/>
      <c r="TM24" s="106"/>
      <c r="TN24" s="106"/>
      <c r="TO24" s="106"/>
      <c r="TP24" s="106"/>
      <c r="TQ24" s="106"/>
      <c r="TR24" s="106"/>
      <c r="TS24" s="106"/>
      <c r="TT24" s="106"/>
      <c r="TU24" s="106"/>
      <c r="TV24" s="106"/>
      <c r="TW24" s="106"/>
      <c r="TX24" s="106"/>
      <c r="TY24" s="106"/>
      <c r="TZ24" s="106"/>
      <c r="UA24" s="106"/>
      <c r="UB24" s="106"/>
      <c r="UC24" s="106"/>
      <c r="UD24" s="106"/>
      <c r="UE24" s="106"/>
      <c r="UF24" s="106"/>
      <c r="UG24" s="106"/>
      <c r="UH24" s="106"/>
      <c r="UI24" s="106"/>
      <c r="UJ24" s="106"/>
      <c r="UK24" s="106"/>
      <c r="UL24" s="106"/>
      <c r="UM24" s="106"/>
      <c r="UN24" s="106"/>
      <c r="UO24" s="106"/>
      <c r="UP24" s="106"/>
      <c r="UQ24" s="106"/>
      <c r="UR24" s="106"/>
      <c r="US24" s="106"/>
      <c r="UT24" s="106"/>
      <c r="UU24" s="106"/>
      <c r="UV24" s="106"/>
      <c r="UW24" s="106"/>
      <c r="UX24" s="106"/>
      <c r="UY24" s="106"/>
      <c r="UZ24" s="106"/>
      <c r="VA24" s="106"/>
      <c r="VB24" s="106"/>
      <c r="VC24" s="106"/>
      <c r="VD24" s="106"/>
      <c r="VE24" s="106"/>
      <c r="VF24" s="106"/>
      <c r="VG24" s="106"/>
      <c r="VH24" s="106"/>
      <c r="VI24" s="106"/>
      <c r="VJ24" s="106"/>
      <c r="VK24" s="106"/>
      <c r="VL24" s="106"/>
      <c r="VM24" s="106"/>
      <c r="VN24" s="106"/>
      <c r="VO24" s="106"/>
      <c r="VP24" s="106"/>
      <c r="VQ24" s="106"/>
      <c r="VR24" s="106"/>
      <c r="VS24" s="106"/>
      <c r="VT24" s="106"/>
      <c r="VU24" s="106"/>
      <c r="VV24" s="106"/>
      <c r="VW24" s="106"/>
      <c r="VX24" s="106"/>
      <c r="VY24" s="106"/>
      <c r="VZ24" s="106"/>
      <c r="WA24" s="106"/>
      <c r="WB24" s="106"/>
      <c r="WC24" s="106"/>
      <c r="WD24" s="106"/>
      <c r="WE24" s="106"/>
      <c r="WF24" s="106"/>
      <c r="WG24" s="106"/>
      <c r="WH24" s="106"/>
      <c r="WI24" s="106"/>
      <c r="WJ24" s="106"/>
      <c r="WK24" s="106"/>
      <c r="WL24" s="106"/>
      <c r="WM24" s="106"/>
      <c r="WN24" s="106"/>
      <c r="WO24" s="106"/>
      <c r="WP24" s="106"/>
      <c r="WQ24" s="106"/>
      <c r="WR24" s="106"/>
      <c r="WS24" s="106"/>
      <c r="WT24" s="106"/>
      <c r="WU24" s="106"/>
      <c r="WV24" s="106"/>
      <c r="WW24" s="106"/>
      <c r="WX24" s="106"/>
      <c r="WY24" s="106"/>
      <c r="WZ24" s="106"/>
      <c r="XA24" s="106"/>
      <c r="XB24" s="106"/>
      <c r="XC24" s="106"/>
      <c r="XD24" s="106"/>
      <c r="XE24" s="106"/>
      <c r="XF24" s="106"/>
      <c r="XG24" s="106"/>
      <c r="XH24" s="106"/>
      <c r="XI24" s="106"/>
      <c r="XJ24" s="106"/>
      <c r="XK24" s="106"/>
      <c r="XL24" s="106"/>
      <c r="XM24" s="106"/>
      <c r="XN24" s="106"/>
      <c r="XO24" s="106"/>
      <c r="XP24" s="106"/>
      <c r="XQ24" s="106"/>
      <c r="XR24" s="106"/>
      <c r="XS24" s="106"/>
      <c r="XT24" s="106"/>
      <c r="XU24" s="106"/>
      <c r="XV24" s="106"/>
      <c r="XW24" s="106"/>
      <c r="XX24" s="106"/>
      <c r="XY24" s="106"/>
      <c r="XZ24" s="106"/>
      <c r="YA24" s="106"/>
      <c r="YB24" s="106"/>
      <c r="YC24" s="106"/>
      <c r="YD24" s="106"/>
      <c r="YE24" s="106"/>
      <c r="YF24" s="106"/>
      <c r="YG24" s="106"/>
      <c r="YH24" s="106"/>
      <c r="YI24" s="106"/>
      <c r="YJ24" s="106"/>
      <c r="YK24" s="106"/>
      <c r="YL24" s="106"/>
      <c r="YM24" s="106"/>
      <c r="YN24" s="106"/>
      <c r="YO24" s="106"/>
      <c r="YP24" s="106"/>
      <c r="YQ24" s="106"/>
      <c r="YR24" s="106"/>
      <c r="YS24" s="106"/>
      <c r="YT24" s="106"/>
      <c r="YU24" s="106"/>
      <c r="YV24" s="106"/>
      <c r="YW24" s="106"/>
      <c r="YX24" s="106"/>
      <c r="YY24" s="106"/>
      <c r="YZ24" s="106"/>
      <c r="ZA24" s="106"/>
      <c r="ZB24" s="106"/>
      <c r="ZC24" s="106"/>
      <c r="ZD24" s="106"/>
      <c r="ZE24" s="106"/>
      <c r="ZF24" s="106"/>
      <c r="ZG24" s="106"/>
      <c r="ZH24" s="106"/>
      <c r="ZI24" s="106"/>
      <c r="ZJ24" s="106"/>
      <c r="ZK24" s="106"/>
      <c r="ZL24" s="106"/>
      <c r="ZM24" s="106"/>
      <c r="ZN24" s="106"/>
      <c r="ZO24" s="106"/>
      <c r="ZP24" s="106"/>
      <c r="ZQ24" s="106"/>
      <c r="ZR24" s="106"/>
      <c r="ZS24" s="106"/>
      <c r="ZT24" s="106"/>
      <c r="ZU24" s="106"/>
      <c r="ZV24" s="106"/>
      <c r="ZW24" s="106"/>
      <c r="ZX24" s="106"/>
      <c r="ZY24" s="106"/>
      <c r="ZZ24" s="106"/>
      <c r="AAA24" s="106"/>
      <c r="AAB24" s="106"/>
      <c r="AAC24" s="106"/>
      <c r="AAD24" s="106"/>
      <c r="AAE24" s="106"/>
      <c r="AAF24" s="106"/>
      <c r="AAG24" s="106"/>
      <c r="AAH24" s="106"/>
      <c r="AAI24" s="106"/>
      <c r="AAJ24" s="106"/>
      <c r="AAK24" s="106"/>
      <c r="AAL24" s="106"/>
      <c r="AAM24" s="106"/>
      <c r="AAN24" s="106"/>
      <c r="AAO24" s="106"/>
      <c r="AAP24" s="106"/>
      <c r="AAQ24" s="106"/>
      <c r="AAR24" s="106"/>
      <c r="AAS24" s="106"/>
      <c r="AAT24" s="106"/>
      <c r="AAU24" s="106"/>
      <c r="AAV24" s="106"/>
      <c r="AAW24" s="106"/>
      <c r="AAX24" s="106"/>
      <c r="AAY24" s="106"/>
      <c r="AAZ24" s="106"/>
      <c r="ABA24" s="106"/>
      <c r="ABB24" s="106"/>
      <c r="ABC24" s="106"/>
      <c r="ABD24" s="106"/>
      <c r="ABE24" s="106"/>
      <c r="ABF24" s="106"/>
      <c r="ABG24" s="106"/>
      <c r="ABH24" s="106"/>
      <c r="ABI24" s="106"/>
      <c r="ABJ24" s="106"/>
      <c r="ABK24" s="106"/>
      <c r="ABL24" s="106"/>
      <c r="ABM24" s="106"/>
      <c r="ABN24" s="106"/>
      <c r="ABO24" s="106"/>
      <c r="ABP24" s="106"/>
      <c r="ABQ24" s="106"/>
      <c r="ABR24" s="106"/>
      <c r="ABS24" s="106"/>
      <c r="ABT24" s="106"/>
      <c r="ABU24" s="106"/>
      <c r="ABV24" s="106"/>
      <c r="ABW24" s="106"/>
      <c r="ABX24" s="106"/>
      <c r="ABY24" s="106"/>
      <c r="ABZ24" s="106"/>
      <c r="ACA24" s="106"/>
      <c r="ACB24" s="106"/>
      <c r="ACC24" s="106"/>
      <c r="ACD24" s="106"/>
      <c r="ACE24" s="106"/>
      <c r="ACF24" s="106"/>
      <c r="ACG24" s="106"/>
      <c r="ACH24" s="106"/>
      <c r="ACI24" s="106"/>
      <c r="ACJ24" s="106"/>
      <c r="ACK24" s="106"/>
      <c r="ACL24" s="106"/>
      <c r="ACM24" s="106"/>
      <c r="ACN24" s="106"/>
      <c r="ACO24" s="106"/>
      <c r="ACP24" s="106"/>
      <c r="ACQ24" s="106"/>
      <c r="ACR24" s="106"/>
      <c r="ACS24" s="106"/>
      <c r="ACT24" s="106"/>
      <c r="ACU24" s="106"/>
      <c r="ACV24" s="106"/>
      <c r="ACW24" s="106"/>
      <c r="ACX24" s="106"/>
      <c r="ACY24" s="106"/>
      <c r="ACZ24" s="106"/>
      <c r="ADA24" s="106"/>
      <c r="ADB24" s="106"/>
      <c r="ADC24" s="106"/>
      <c r="ADD24" s="106"/>
      <c r="ADE24" s="106"/>
      <c r="ADF24" s="106"/>
      <c r="ADG24" s="106"/>
      <c r="ADH24" s="106"/>
      <c r="ADI24" s="106"/>
      <c r="ADJ24" s="106"/>
      <c r="ADK24" s="106"/>
      <c r="ADL24" s="106"/>
      <c r="ADM24" s="106"/>
      <c r="ADN24" s="106"/>
      <c r="ADO24" s="106"/>
      <c r="ADP24" s="106"/>
      <c r="ADQ24" s="106"/>
      <c r="ADR24" s="106"/>
      <c r="ADS24" s="106"/>
      <c r="ADT24" s="106"/>
      <c r="ADU24" s="106"/>
      <c r="ADV24" s="106"/>
      <c r="ADW24" s="106"/>
      <c r="ADX24" s="106"/>
      <c r="ADY24" s="106"/>
      <c r="ADZ24" s="106"/>
      <c r="AEA24" s="106"/>
      <c r="AEB24" s="106"/>
      <c r="AEC24" s="106"/>
      <c r="AED24" s="106"/>
      <c r="AEE24" s="106"/>
      <c r="AEF24" s="106"/>
      <c r="AEG24" s="106"/>
      <c r="AEH24" s="106"/>
      <c r="AEI24" s="106"/>
      <c r="AEJ24" s="106"/>
      <c r="AEK24" s="106"/>
      <c r="AEL24" s="106"/>
      <c r="AEM24" s="106"/>
      <c r="AEN24" s="106"/>
      <c r="AEO24" s="106"/>
      <c r="AEP24" s="106"/>
      <c r="AEQ24" s="106"/>
      <c r="AER24" s="106"/>
      <c r="AES24" s="106"/>
      <c r="AET24" s="106"/>
      <c r="AEU24" s="106"/>
      <c r="AEV24" s="106"/>
      <c r="AEW24" s="106"/>
      <c r="AEX24" s="106"/>
      <c r="AEY24" s="106"/>
      <c r="AEZ24" s="106"/>
      <c r="AFA24" s="106"/>
      <c r="AFB24" s="106"/>
      <c r="AFC24" s="106"/>
      <c r="AFD24" s="106"/>
      <c r="AFE24" s="106"/>
      <c r="AFF24" s="106"/>
      <c r="AFG24" s="106"/>
      <c r="AFH24" s="106"/>
      <c r="AFI24" s="106"/>
      <c r="AFJ24" s="106"/>
      <c r="AFK24" s="106"/>
      <c r="AFL24" s="106"/>
      <c r="AFM24" s="106"/>
      <c r="AFN24" s="106"/>
      <c r="AFO24" s="106"/>
      <c r="AFP24" s="106"/>
      <c r="AFQ24" s="106"/>
      <c r="AFR24" s="106"/>
      <c r="AFS24" s="106"/>
      <c r="AFT24" s="106"/>
      <c r="AFU24" s="106"/>
      <c r="AFV24" s="106"/>
      <c r="AFW24" s="106"/>
      <c r="AFX24" s="106"/>
      <c r="AFY24" s="106"/>
      <c r="AFZ24" s="106"/>
      <c r="AGA24" s="106"/>
      <c r="AGB24" s="106"/>
      <c r="AGC24" s="106"/>
      <c r="AGD24" s="106"/>
      <c r="AGE24" s="106"/>
      <c r="AGF24" s="106"/>
      <c r="AGG24" s="106"/>
      <c r="AGH24" s="106"/>
      <c r="AGI24" s="106"/>
      <c r="AGJ24" s="106"/>
      <c r="AGK24" s="106"/>
      <c r="AGL24" s="106"/>
      <c r="AGM24" s="106"/>
      <c r="AGN24" s="106"/>
      <c r="AGO24" s="106"/>
      <c r="AGP24" s="106"/>
      <c r="AGQ24" s="106"/>
      <c r="AGR24" s="106"/>
      <c r="AGS24" s="106"/>
      <c r="AGT24" s="106"/>
      <c r="AGU24" s="106"/>
      <c r="AGV24" s="106"/>
      <c r="AGW24" s="106"/>
      <c r="AGX24" s="106"/>
      <c r="AGY24" s="106"/>
      <c r="AGZ24" s="106"/>
      <c r="AHA24" s="106"/>
      <c r="AHB24" s="106"/>
      <c r="AHC24" s="106"/>
      <c r="AHD24" s="106"/>
      <c r="AHE24" s="106"/>
      <c r="AHF24" s="106"/>
      <c r="AHG24" s="106"/>
      <c r="AHH24" s="106"/>
      <c r="AHI24" s="106"/>
      <c r="AHJ24" s="106"/>
      <c r="AHK24" s="106"/>
      <c r="AHL24" s="106"/>
      <c r="AHM24" s="106"/>
      <c r="AHN24" s="106"/>
      <c r="AHO24" s="106"/>
      <c r="AHP24" s="106"/>
      <c r="AHQ24" s="106"/>
      <c r="AHR24" s="106"/>
      <c r="AHS24" s="106"/>
      <c r="AHT24" s="106"/>
      <c r="AHU24" s="106"/>
      <c r="AHV24" s="106"/>
      <c r="AHW24" s="106"/>
      <c r="AHX24" s="106"/>
      <c r="AHY24" s="106"/>
      <c r="AHZ24" s="106"/>
      <c r="AIA24" s="106"/>
      <c r="AIB24" s="106"/>
      <c r="AIC24" s="106"/>
      <c r="AID24" s="106"/>
      <c r="AIE24" s="106"/>
      <c r="AIF24" s="106"/>
      <c r="AIG24" s="106"/>
      <c r="AIH24" s="106"/>
      <c r="AII24" s="106"/>
      <c r="AIJ24" s="106"/>
      <c r="AIK24" s="106"/>
      <c r="AIL24" s="106"/>
      <c r="AIM24" s="106"/>
      <c r="AIN24" s="106"/>
      <c r="AIO24" s="106"/>
      <c r="AIP24" s="106"/>
      <c r="AIQ24" s="106"/>
      <c r="AIR24" s="106"/>
      <c r="AIS24" s="106"/>
      <c r="AIT24" s="106"/>
      <c r="AIU24" s="106"/>
      <c r="AIV24" s="106"/>
      <c r="AIW24" s="106"/>
      <c r="AIX24" s="106"/>
      <c r="AIY24" s="106"/>
      <c r="AIZ24" s="106"/>
      <c r="AJA24" s="106"/>
      <c r="AJB24" s="106"/>
      <c r="AJC24" s="106"/>
      <c r="AJD24" s="106"/>
      <c r="AJE24" s="106"/>
      <c r="AJF24" s="106"/>
      <c r="AJG24" s="106"/>
      <c r="AJH24" s="106"/>
      <c r="AJI24" s="106"/>
      <c r="AJJ24" s="106"/>
      <c r="AJK24" s="106"/>
      <c r="AJL24" s="106"/>
      <c r="AJM24" s="106"/>
      <c r="AJN24" s="106"/>
      <c r="AJO24" s="106"/>
      <c r="AJP24" s="106"/>
      <c r="AJQ24" s="106"/>
      <c r="AJR24" s="106"/>
      <c r="AJS24" s="106"/>
      <c r="AJT24" s="106"/>
      <c r="AJU24" s="106"/>
      <c r="AJV24" s="106"/>
      <c r="AJW24" s="106"/>
      <c r="AJX24" s="106"/>
      <c r="AJY24" s="106"/>
      <c r="AJZ24" s="106"/>
      <c r="AKA24" s="106"/>
      <c r="AKB24" s="106"/>
      <c r="AKC24" s="106"/>
      <c r="AKD24" s="106"/>
      <c r="AKE24" s="106"/>
      <c r="AKF24" s="106"/>
      <c r="AKG24" s="106"/>
      <c r="AKH24" s="106"/>
      <c r="AKI24" s="106"/>
      <c r="AKJ24" s="106"/>
      <c r="AKK24" s="106"/>
      <c r="AKL24" s="106"/>
      <c r="AKM24" s="106"/>
      <c r="AKN24" s="106"/>
      <c r="AKO24" s="106"/>
      <c r="AKP24" s="106"/>
      <c r="AKQ24" s="106"/>
      <c r="AKR24" s="106"/>
      <c r="AKS24" s="106"/>
      <c r="AKT24" s="106"/>
      <c r="AKU24" s="106"/>
      <c r="AKV24" s="106"/>
      <c r="AKW24" s="106"/>
      <c r="AKX24" s="106"/>
      <c r="AKY24" s="106"/>
      <c r="AKZ24" s="106"/>
      <c r="ALA24" s="106"/>
      <c r="ALB24" s="106"/>
      <c r="ALC24" s="106"/>
      <c r="ALD24" s="106"/>
      <c r="ALE24" s="106"/>
      <c r="ALF24" s="106"/>
      <c r="ALG24" s="106"/>
      <c r="ALH24" s="106"/>
      <c r="ALI24" s="106"/>
      <c r="ALJ24" s="106"/>
      <c r="ALK24" s="106"/>
      <c r="ALL24" s="106"/>
      <c r="ALM24" s="106"/>
      <c r="ALN24" s="106"/>
      <c r="ALO24" s="106"/>
      <c r="ALP24" s="106"/>
      <c r="ALQ24" s="106"/>
      <c r="ALR24" s="106"/>
      <c r="ALS24" s="106"/>
      <c r="ALT24" s="106"/>
      <c r="ALU24" s="106"/>
      <c r="ALV24" s="106"/>
      <c r="ALW24" s="106"/>
      <c r="ALX24" s="106"/>
      <c r="ALY24" s="106"/>
      <c r="ALZ24" s="106"/>
      <c r="AMA24" s="106"/>
      <c r="AMB24" s="106"/>
      <c r="AMC24" s="106"/>
      <c r="AMD24" s="106"/>
      <c r="AME24" s="106"/>
      <c r="AMF24" s="106"/>
      <c r="AMG24" s="106"/>
      <c r="AMH24" s="106"/>
      <c r="AMI24" s="106"/>
      <c r="AMJ24" s="106"/>
      <c r="AMK24" s="106"/>
      <c r="AML24" s="106"/>
      <c r="AMM24" s="106"/>
      <c r="AMN24" s="106"/>
      <c r="AMO24" s="106"/>
      <c r="AMP24" s="106"/>
      <c r="AMQ24" s="106"/>
      <c r="AMR24" s="106"/>
      <c r="AMS24" s="106"/>
      <c r="AMT24" s="106"/>
      <c r="AMU24" s="106"/>
      <c r="AMV24" s="106"/>
      <c r="AMW24" s="106"/>
      <c r="AMX24" s="106"/>
      <c r="AMY24" s="106"/>
      <c r="AMZ24" s="106"/>
      <c r="ANA24" s="106"/>
      <c r="ANB24" s="106"/>
      <c r="ANC24" s="106"/>
      <c r="AND24" s="106"/>
      <c r="ANE24" s="106"/>
      <c r="ANF24" s="106"/>
      <c r="ANG24" s="106"/>
      <c r="ANH24" s="106"/>
      <c r="ANI24" s="106"/>
      <c r="ANJ24" s="106"/>
      <c r="ANK24" s="106"/>
      <c r="ANL24" s="106"/>
      <c r="ANM24" s="106"/>
      <c r="ANN24" s="106"/>
      <c r="ANO24" s="106"/>
      <c r="ANP24" s="106"/>
      <c r="ANQ24" s="106"/>
      <c r="ANR24" s="106"/>
      <c r="ANS24" s="106"/>
      <c r="ANT24" s="106"/>
      <c r="ANU24" s="106"/>
      <c r="ANV24" s="106"/>
      <c r="ANW24" s="106"/>
      <c r="ANX24" s="106"/>
      <c r="ANY24" s="106"/>
      <c r="ANZ24" s="106"/>
      <c r="AOA24" s="106"/>
      <c r="AOB24" s="106"/>
      <c r="AOC24" s="106"/>
      <c r="AOD24" s="106"/>
      <c r="AOE24" s="106"/>
      <c r="AOF24" s="106"/>
      <c r="AOG24" s="106"/>
      <c r="AOH24" s="106"/>
      <c r="AOI24" s="106"/>
      <c r="AOJ24" s="106"/>
      <c r="AOK24" s="106"/>
      <c r="AOL24" s="106"/>
      <c r="AOM24" s="106"/>
      <c r="AON24" s="106"/>
      <c r="AOO24" s="106"/>
      <c r="AOP24" s="106"/>
      <c r="AOQ24" s="106"/>
      <c r="AOR24" s="106"/>
      <c r="AOS24" s="106"/>
      <c r="AOT24" s="106"/>
      <c r="AOU24" s="106"/>
      <c r="AOV24" s="106"/>
      <c r="AOW24" s="106"/>
      <c r="AOX24" s="106"/>
      <c r="AOY24" s="106"/>
      <c r="AOZ24" s="106"/>
      <c r="APA24" s="106"/>
      <c r="APB24" s="106"/>
      <c r="APC24" s="106"/>
      <c r="APD24" s="106"/>
      <c r="APE24" s="106"/>
      <c r="APF24" s="106"/>
      <c r="APG24" s="106"/>
      <c r="APH24" s="106"/>
      <c r="API24" s="106"/>
      <c r="APJ24" s="106"/>
      <c r="APK24" s="106"/>
      <c r="APL24" s="106"/>
      <c r="APM24" s="106"/>
      <c r="APN24" s="106"/>
      <c r="APO24" s="106"/>
      <c r="APP24" s="106"/>
      <c r="APQ24" s="106"/>
      <c r="APR24" s="106"/>
      <c r="APS24" s="106"/>
      <c r="APT24" s="106"/>
      <c r="APU24" s="106"/>
      <c r="APV24" s="106"/>
      <c r="APW24" s="106"/>
      <c r="APX24" s="106"/>
      <c r="APY24" s="106"/>
      <c r="APZ24" s="106"/>
      <c r="AQA24" s="106"/>
      <c r="AQB24" s="106"/>
      <c r="AQC24" s="106"/>
      <c r="AQD24" s="106"/>
      <c r="AQE24" s="106"/>
      <c r="AQF24" s="106"/>
      <c r="AQG24" s="106"/>
      <c r="AQH24" s="106"/>
      <c r="AQI24" s="106"/>
      <c r="AQJ24" s="106"/>
      <c r="AQK24" s="106"/>
      <c r="AQL24" s="106"/>
      <c r="AQM24" s="106"/>
      <c r="AQN24" s="106"/>
      <c r="AQO24" s="106"/>
      <c r="AQP24" s="106"/>
      <c r="AQQ24" s="106"/>
      <c r="AQR24" s="106"/>
      <c r="AQS24" s="106"/>
      <c r="AQT24" s="106"/>
      <c r="AQU24" s="106"/>
      <c r="AQV24" s="106"/>
      <c r="AQW24" s="106"/>
      <c r="AQX24" s="106"/>
      <c r="AQY24" s="106"/>
      <c r="AQZ24" s="106"/>
      <c r="ARA24" s="106"/>
      <c r="ARB24" s="106"/>
      <c r="ARC24" s="106"/>
      <c r="ARD24" s="106"/>
      <c r="ARE24" s="106"/>
      <c r="ARF24" s="106"/>
      <c r="ARG24" s="106"/>
      <c r="ARH24" s="106"/>
      <c r="ARI24" s="106"/>
      <c r="ARJ24" s="106"/>
      <c r="ARK24" s="106"/>
      <c r="ARL24" s="106"/>
      <c r="ARM24" s="106"/>
      <c r="ARN24" s="106"/>
      <c r="ARO24" s="106"/>
      <c r="ARP24" s="106"/>
      <c r="ARQ24" s="106"/>
      <c r="ARR24" s="106"/>
      <c r="ARS24" s="106"/>
      <c r="ART24" s="106"/>
      <c r="ARU24" s="106"/>
      <c r="ARV24" s="106"/>
      <c r="ARW24" s="106"/>
      <c r="ARX24" s="106"/>
      <c r="ARY24" s="106"/>
      <c r="ARZ24" s="106"/>
      <c r="ASA24" s="106"/>
      <c r="ASB24" s="106"/>
      <c r="ASC24" s="106"/>
      <c r="ASD24" s="106"/>
      <c r="ASE24" s="106"/>
      <c r="ASF24" s="106"/>
      <c r="ASG24" s="106"/>
      <c r="ASH24" s="106"/>
      <c r="ASI24" s="106"/>
      <c r="ASJ24" s="106"/>
      <c r="ASK24" s="106"/>
      <c r="ASL24" s="106"/>
      <c r="ASM24" s="106"/>
      <c r="ASN24" s="106"/>
      <c r="ASO24" s="106"/>
      <c r="ASP24" s="106"/>
      <c r="ASQ24" s="106"/>
      <c r="ASR24" s="106"/>
      <c r="ASS24" s="106"/>
      <c r="AST24" s="106"/>
      <c r="ASU24" s="106"/>
      <c r="ASV24" s="106"/>
      <c r="ASW24" s="106"/>
      <c r="ASX24" s="106"/>
      <c r="ASY24" s="106"/>
      <c r="ASZ24" s="106"/>
      <c r="ATA24" s="106"/>
      <c r="ATB24" s="106"/>
      <c r="ATC24" s="106"/>
      <c r="ATD24" s="106"/>
      <c r="ATE24" s="106"/>
      <c r="ATF24" s="106"/>
      <c r="ATG24" s="106"/>
      <c r="ATH24" s="106"/>
      <c r="ATI24" s="106"/>
      <c r="ATJ24" s="106"/>
      <c r="ATK24" s="106"/>
      <c r="ATL24" s="106"/>
      <c r="ATM24" s="106"/>
      <c r="ATN24" s="106"/>
      <c r="ATO24" s="106"/>
      <c r="ATP24" s="106"/>
      <c r="ATQ24" s="106"/>
      <c r="ATR24" s="106"/>
      <c r="ATS24" s="106"/>
      <c r="ATT24" s="106"/>
      <c r="ATU24" s="106"/>
      <c r="ATV24" s="106"/>
      <c r="ATW24" s="106"/>
      <c r="ATX24" s="106"/>
      <c r="ATY24" s="106"/>
      <c r="ATZ24" s="106"/>
      <c r="AUA24" s="106"/>
      <c r="AUB24" s="106"/>
      <c r="AUC24" s="106"/>
      <c r="AUD24" s="106"/>
      <c r="AUE24" s="106"/>
      <c r="AUF24" s="106"/>
      <c r="AUG24" s="106"/>
      <c r="AUH24" s="106"/>
      <c r="AUI24" s="106"/>
      <c r="AUJ24" s="106"/>
      <c r="AUK24" s="106"/>
      <c r="AUL24" s="106"/>
      <c r="AUM24" s="106"/>
      <c r="AUN24" s="106"/>
      <c r="AUO24" s="106"/>
      <c r="AUP24" s="106"/>
      <c r="AUQ24" s="106"/>
      <c r="AUR24" s="106"/>
      <c r="AUS24" s="106"/>
      <c r="AUT24" s="106"/>
      <c r="AUU24" s="106"/>
      <c r="AUV24" s="106"/>
      <c r="AUW24" s="106"/>
      <c r="AUX24" s="106"/>
      <c r="AUY24" s="106"/>
      <c r="AUZ24" s="106"/>
      <c r="AVA24" s="106"/>
      <c r="AVB24" s="106"/>
      <c r="AVC24" s="106"/>
      <c r="AVD24" s="106"/>
      <c r="AVE24" s="106"/>
      <c r="AVF24" s="106"/>
      <c r="AVG24" s="106"/>
      <c r="AVH24" s="106"/>
      <c r="AVI24" s="106"/>
      <c r="AVJ24" s="106"/>
      <c r="AVK24" s="106"/>
      <c r="AVL24" s="106"/>
      <c r="AVM24" s="106"/>
      <c r="AVN24" s="106"/>
      <c r="AVO24" s="106"/>
      <c r="AVP24" s="106"/>
      <c r="AVQ24" s="106"/>
      <c r="AVR24" s="106"/>
      <c r="AVS24" s="106"/>
      <c r="AVT24" s="106"/>
      <c r="AVU24" s="106"/>
      <c r="AVV24" s="106"/>
      <c r="AVW24" s="106"/>
      <c r="AVX24" s="106"/>
      <c r="AVY24" s="106"/>
      <c r="AVZ24" s="106"/>
      <c r="AWA24" s="106"/>
      <c r="AWB24" s="106"/>
      <c r="AWC24" s="106"/>
      <c r="AWD24" s="106"/>
      <c r="AWE24" s="106"/>
      <c r="AWF24" s="106"/>
      <c r="AWG24" s="106"/>
      <c r="AWH24" s="106"/>
      <c r="AWI24" s="106"/>
      <c r="AWJ24" s="106"/>
      <c r="AWK24" s="106"/>
      <c r="AWL24" s="106"/>
      <c r="AWM24" s="106"/>
      <c r="AWN24" s="106"/>
      <c r="AWO24" s="106"/>
      <c r="AWP24" s="106"/>
      <c r="AWQ24" s="106"/>
      <c r="AWR24" s="106"/>
      <c r="AWS24" s="106"/>
      <c r="AWT24" s="106"/>
      <c r="AWU24" s="106"/>
      <c r="AWV24" s="106"/>
      <c r="AWW24" s="106"/>
      <c r="AWX24" s="106"/>
      <c r="AWY24" s="106"/>
      <c r="AWZ24" s="106"/>
      <c r="AXA24" s="106"/>
      <c r="AXB24" s="106"/>
      <c r="AXC24" s="106"/>
      <c r="AXD24" s="106"/>
      <c r="AXE24" s="106"/>
      <c r="AXF24" s="106"/>
      <c r="AXG24" s="106"/>
      <c r="AXH24" s="106"/>
      <c r="AXI24" s="106"/>
      <c r="AXJ24" s="106"/>
      <c r="AXK24" s="106"/>
      <c r="AXL24" s="106"/>
      <c r="AXM24" s="106"/>
      <c r="AXN24" s="106"/>
      <c r="AXO24" s="106"/>
      <c r="AXP24" s="106"/>
      <c r="AXQ24" s="106"/>
      <c r="AXR24" s="106"/>
      <c r="AXS24" s="106"/>
      <c r="AXT24" s="106"/>
      <c r="AXU24" s="106"/>
      <c r="AXV24" s="106"/>
      <c r="AXW24" s="106"/>
      <c r="AXX24" s="106"/>
      <c r="AXY24" s="106"/>
      <c r="AXZ24" s="106"/>
      <c r="AYA24" s="106"/>
      <c r="AYB24" s="106"/>
      <c r="AYC24" s="106"/>
      <c r="AYD24" s="106"/>
      <c r="AYE24" s="106"/>
      <c r="AYF24" s="106"/>
      <c r="AYG24" s="106"/>
      <c r="AYH24" s="106"/>
      <c r="AYI24" s="106"/>
      <c r="AYJ24" s="106"/>
      <c r="AYK24" s="106"/>
      <c r="AYL24" s="106"/>
      <c r="AYM24" s="106"/>
      <c r="AYN24" s="106"/>
      <c r="AYO24" s="106"/>
      <c r="AYP24" s="106"/>
      <c r="AYQ24" s="106"/>
      <c r="AYR24" s="106"/>
      <c r="AYS24" s="106"/>
      <c r="AYT24" s="106"/>
      <c r="AYU24" s="106"/>
      <c r="AYV24" s="106"/>
      <c r="AYW24" s="106"/>
      <c r="AYX24" s="106"/>
      <c r="AYY24" s="106"/>
      <c r="AYZ24" s="106"/>
      <c r="AZA24" s="106"/>
      <c r="AZB24" s="106"/>
      <c r="AZC24" s="106"/>
      <c r="AZD24" s="106"/>
      <c r="AZE24" s="106"/>
      <c r="AZF24" s="106"/>
      <c r="AZG24" s="106"/>
      <c r="AZH24" s="106"/>
      <c r="AZI24" s="106"/>
      <c r="AZJ24" s="106"/>
      <c r="AZK24" s="106"/>
      <c r="AZL24" s="106"/>
      <c r="AZM24" s="106"/>
      <c r="AZN24" s="106"/>
      <c r="AZO24" s="106"/>
      <c r="AZP24" s="106"/>
      <c r="AZQ24" s="106"/>
      <c r="AZR24" s="106"/>
      <c r="AZS24" s="106"/>
      <c r="AZT24" s="106"/>
      <c r="AZU24" s="106"/>
      <c r="AZV24" s="106"/>
      <c r="AZW24" s="106"/>
      <c r="AZX24" s="106"/>
      <c r="AZY24" s="106"/>
      <c r="AZZ24" s="106"/>
      <c r="BAA24" s="106"/>
      <c r="BAB24" s="106"/>
      <c r="BAC24" s="106"/>
      <c r="BAD24" s="106"/>
      <c r="BAE24" s="106"/>
      <c r="BAF24" s="106"/>
      <c r="BAG24" s="106"/>
      <c r="BAH24" s="106"/>
      <c r="BAI24" s="106"/>
      <c r="BAJ24" s="106"/>
      <c r="BAK24" s="106"/>
      <c r="BAL24" s="106"/>
      <c r="BAM24" s="106"/>
      <c r="BAN24" s="106"/>
      <c r="BAO24" s="106"/>
      <c r="BAP24" s="106"/>
      <c r="BAQ24" s="106"/>
      <c r="BAR24" s="106"/>
      <c r="BAS24" s="106"/>
      <c r="BAT24" s="106"/>
      <c r="BAU24" s="106"/>
      <c r="BAV24" s="106"/>
      <c r="BAW24" s="106"/>
      <c r="BAX24" s="106"/>
      <c r="BAY24" s="106"/>
      <c r="BAZ24" s="106"/>
      <c r="BBA24" s="106"/>
      <c r="BBB24" s="106"/>
      <c r="BBC24" s="106"/>
      <c r="BBD24" s="106"/>
      <c r="BBE24" s="106"/>
      <c r="BBF24" s="106"/>
      <c r="BBG24" s="106"/>
      <c r="BBH24" s="106"/>
      <c r="BBI24" s="106"/>
      <c r="BBJ24" s="106"/>
      <c r="BBK24" s="106"/>
      <c r="BBL24" s="106"/>
      <c r="BBM24" s="106"/>
      <c r="BBN24" s="106"/>
      <c r="BBO24" s="106"/>
      <c r="BBP24" s="106"/>
      <c r="BBQ24" s="106"/>
      <c r="BBR24" s="106"/>
      <c r="BBS24" s="106"/>
      <c r="BBT24" s="106"/>
      <c r="BBU24" s="106"/>
      <c r="BBV24" s="106"/>
      <c r="BBW24" s="106"/>
      <c r="BBX24" s="106"/>
      <c r="BBY24" s="106"/>
      <c r="BBZ24" s="106"/>
      <c r="BCA24" s="106"/>
      <c r="BCB24" s="106"/>
      <c r="BCC24" s="106"/>
      <c r="BCD24" s="106"/>
      <c r="BCE24" s="106"/>
      <c r="BCF24" s="106"/>
      <c r="BCG24" s="106"/>
      <c r="BCH24" s="106"/>
      <c r="BCI24" s="106"/>
      <c r="BCJ24" s="106"/>
      <c r="BCK24" s="106"/>
      <c r="BCL24" s="106"/>
      <c r="BCM24" s="106"/>
      <c r="BCN24" s="106"/>
      <c r="BCO24" s="106"/>
      <c r="BCP24" s="106"/>
      <c r="BCQ24" s="106"/>
      <c r="BCR24" s="106"/>
      <c r="BCS24" s="106"/>
      <c r="BCT24" s="106"/>
      <c r="BCU24" s="106"/>
      <c r="BCV24" s="106"/>
      <c r="BCW24" s="106"/>
      <c r="BCX24" s="106"/>
      <c r="BCY24" s="106"/>
      <c r="BCZ24" s="106"/>
      <c r="BDA24" s="106"/>
      <c r="BDB24" s="106"/>
      <c r="BDC24" s="106"/>
      <c r="BDD24" s="106"/>
      <c r="BDE24" s="106"/>
      <c r="BDF24" s="106"/>
      <c r="BDG24" s="106"/>
      <c r="BDH24" s="106"/>
      <c r="BDI24" s="106"/>
      <c r="BDJ24" s="106"/>
      <c r="BDK24" s="106"/>
      <c r="BDL24" s="106"/>
      <c r="BDM24" s="106"/>
      <c r="BDN24" s="106"/>
      <c r="BDO24" s="106"/>
      <c r="BDP24" s="106"/>
      <c r="BDQ24" s="106"/>
      <c r="BDR24" s="106"/>
      <c r="BDS24" s="106"/>
      <c r="BDT24" s="106"/>
      <c r="BDU24" s="106"/>
      <c r="BDV24" s="106"/>
      <c r="BDW24" s="106"/>
      <c r="BDX24" s="106"/>
      <c r="BDY24" s="106"/>
      <c r="BDZ24" s="106"/>
      <c r="BEA24" s="106"/>
      <c r="BEB24" s="106"/>
      <c r="BEC24" s="106"/>
      <c r="BED24" s="106"/>
      <c r="BEE24" s="106"/>
      <c r="BEF24" s="106"/>
      <c r="BEG24" s="106"/>
      <c r="BEH24" s="106"/>
      <c r="BEI24" s="106"/>
      <c r="BEJ24" s="106"/>
      <c r="BEK24" s="106"/>
      <c r="BEL24" s="106"/>
      <c r="BEM24" s="106"/>
      <c r="BEN24" s="106"/>
      <c r="BEO24" s="106"/>
      <c r="BEP24" s="106"/>
      <c r="BEQ24" s="106"/>
      <c r="BER24" s="106"/>
      <c r="BES24" s="106"/>
      <c r="BET24" s="106"/>
      <c r="BEU24" s="106"/>
      <c r="BEV24" s="106"/>
      <c r="BEW24" s="106"/>
      <c r="BEX24" s="106"/>
      <c r="BEY24" s="106"/>
      <c r="BEZ24" s="106"/>
      <c r="BFA24" s="106"/>
      <c r="BFB24" s="106"/>
      <c r="BFC24" s="106"/>
      <c r="BFD24" s="106"/>
      <c r="BFE24" s="106"/>
      <c r="BFF24" s="106"/>
      <c r="BFG24" s="106"/>
      <c r="BFH24" s="106"/>
      <c r="BFI24" s="106"/>
      <c r="BFJ24" s="106"/>
      <c r="BFK24" s="106"/>
      <c r="BFL24" s="106"/>
      <c r="BFM24" s="106"/>
      <c r="BFN24" s="106"/>
      <c r="BFO24" s="106"/>
      <c r="BFP24" s="106"/>
      <c r="BFQ24" s="106"/>
      <c r="BFR24" s="106"/>
      <c r="BFS24" s="106"/>
      <c r="BFT24" s="106"/>
      <c r="BFU24" s="106"/>
      <c r="BFV24" s="106"/>
      <c r="BFW24" s="106"/>
      <c r="BFX24" s="106"/>
      <c r="BFY24" s="106"/>
      <c r="BFZ24" s="106"/>
      <c r="BGA24" s="106"/>
      <c r="BGB24" s="106"/>
      <c r="BGC24" s="106"/>
      <c r="BGD24" s="106"/>
      <c r="BGE24" s="106"/>
      <c r="BGF24" s="106"/>
      <c r="BGG24" s="106"/>
      <c r="BGH24" s="106"/>
      <c r="BGI24" s="106"/>
      <c r="BGJ24" s="106"/>
      <c r="BGK24" s="106"/>
      <c r="BGL24" s="106"/>
      <c r="BGM24" s="106"/>
      <c r="BGN24" s="106"/>
      <c r="BGO24" s="106"/>
      <c r="BGP24" s="106"/>
      <c r="BGQ24" s="106"/>
      <c r="BGR24" s="106"/>
      <c r="BGS24" s="106"/>
      <c r="BGT24" s="106"/>
      <c r="BGU24" s="106"/>
      <c r="BGV24" s="106"/>
      <c r="BGW24" s="106"/>
      <c r="BGX24" s="106"/>
      <c r="BGY24" s="106"/>
      <c r="BGZ24" s="106"/>
      <c r="BHA24" s="106"/>
      <c r="BHB24" s="106"/>
      <c r="BHC24" s="106"/>
      <c r="BHD24" s="106"/>
      <c r="BHE24" s="106"/>
      <c r="BHF24" s="106"/>
      <c r="BHG24" s="106"/>
      <c r="BHH24" s="106"/>
      <c r="BHI24" s="106"/>
      <c r="BHJ24" s="106"/>
      <c r="BHK24" s="106"/>
      <c r="BHL24" s="106"/>
      <c r="BHM24" s="106"/>
      <c r="BHN24" s="106"/>
      <c r="BHO24" s="106"/>
      <c r="BHP24" s="106"/>
      <c r="BHQ24" s="106"/>
      <c r="BHR24" s="106"/>
      <c r="BHS24" s="106"/>
      <c r="BHT24" s="106"/>
      <c r="BHU24" s="106"/>
      <c r="BHV24" s="106"/>
      <c r="BHW24" s="106"/>
      <c r="BHX24" s="106"/>
      <c r="BHY24" s="106"/>
      <c r="BHZ24" s="106"/>
      <c r="BIA24" s="106"/>
      <c r="BIB24" s="106"/>
      <c r="BIC24" s="106"/>
      <c r="BID24" s="106"/>
      <c r="BIE24" s="106"/>
      <c r="BIF24" s="106"/>
      <c r="BIG24" s="106"/>
      <c r="BIH24" s="106"/>
      <c r="BII24" s="106"/>
      <c r="BIJ24" s="106"/>
      <c r="BIK24" s="106"/>
      <c r="BIL24" s="106"/>
      <c r="BIM24" s="106"/>
      <c r="BIN24" s="106"/>
      <c r="BIO24" s="106"/>
      <c r="BIP24" s="106"/>
      <c r="BIQ24" s="106"/>
      <c r="BIR24" s="106"/>
      <c r="BIS24" s="106"/>
      <c r="BIT24" s="106"/>
      <c r="BIU24" s="106"/>
      <c r="BIV24" s="106"/>
      <c r="BIW24" s="106"/>
      <c r="BIX24" s="106"/>
      <c r="BIY24" s="106"/>
      <c r="BIZ24" s="106"/>
      <c r="BJA24" s="106"/>
      <c r="BJB24" s="106"/>
      <c r="BJC24" s="106"/>
      <c r="BJD24" s="106"/>
      <c r="BJE24" s="106"/>
      <c r="BJF24" s="106"/>
      <c r="BJG24" s="106"/>
      <c r="BJH24" s="106"/>
      <c r="BJI24" s="106"/>
      <c r="BJJ24" s="106"/>
      <c r="BJK24" s="106"/>
      <c r="BJL24" s="106"/>
      <c r="BJM24" s="106"/>
      <c r="BJN24" s="106"/>
      <c r="BJO24" s="106"/>
      <c r="BJP24" s="106"/>
      <c r="BJQ24" s="106"/>
      <c r="BJR24" s="106"/>
      <c r="BJS24" s="106"/>
      <c r="BJT24" s="106"/>
      <c r="BJU24" s="106"/>
      <c r="BJV24" s="106"/>
      <c r="BJW24" s="106"/>
      <c r="BJX24" s="106"/>
      <c r="BJY24" s="106"/>
      <c r="BJZ24" s="106"/>
      <c r="BKA24" s="106"/>
      <c r="BKB24" s="106"/>
      <c r="BKC24" s="106"/>
      <c r="BKD24" s="106"/>
      <c r="BKE24" s="106"/>
      <c r="BKF24" s="106"/>
      <c r="BKG24" s="106"/>
      <c r="BKH24" s="106"/>
      <c r="BKI24" s="106"/>
      <c r="BKJ24" s="106"/>
      <c r="BKK24" s="106"/>
      <c r="BKL24" s="106"/>
      <c r="BKM24" s="106"/>
      <c r="BKN24" s="106"/>
      <c r="BKO24" s="106"/>
      <c r="BKP24" s="106"/>
      <c r="BKQ24" s="106"/>
      <c r="BKR24" s="106"/>
      <c r="BKS24" s="106"/>
      <c r="BKT24" s="106"/>
      <c r="BKU24" s="106"/>
      <c r="BKV24" s="106"/>
      <c r="BKW24" s="106"/>
      <c r="BKX24" s="106"/>
      <c r="BKY24" s="106"/>
      <c r="BKZ24" s="106"/>
      <c r="BLA24" s="106"/>
      <c r="BLB24" s="106"/>
      <c r="BLC24" s="106"/>
      <c r="BLD24" s="106"/>
      <c r="BLE24" s="106"/>
      <c r="BLF24" s="106"/>
      <c r="BLG24" s="106"/>
      <c r="BLH24" s="106"/>
      <c r="BLI24" s="106"/>
      <c r="BLJ24" s="106"/>
      <c r="BLK24" s="106"/>
      <c r="BLL24" s="106"/>
      <c r="BLM24" s="106"/>
      <c r="BLN24" s="106"/>
      <c r="BLO24" s="106"/>
      <c r="BLP24" s="106"/>
      <c r="BLQ24" s="106"/>
      <c r="BLR24" s="106"/>
      <c r="BLS24" s="106"/>
      <c r="BLT24" s="106"/>
      <c r="BLU24" s="106"/>
      <c r="BLV24" s="106"/>
      <c r="BLW24" s="106"/>
      <c r="BLX24" s="106"/>
      <c r="BLY24" s="106"/>
      <c r="BLZ24" s="106"/>
      <c r="BMA24" s="106"/>
      <c r="BMB24" s="106"/>
      <c r="BMC24" s="106"/>
      <c r="BMD24" s="106"/>
      <c r="BME24" s="106"/>
      <c r="BMF24" s="106"/>
      <c r="BMG24" s="106"/>
      <c r="BMH24" s="106"/>
      <c r="BMI24" s="106"/>
      <c r="BMJ24" s="106"/>
      <c r="BMK24" s="106"/>
      <c r="BML24" s="106"/>
      <c r="BMM24" s="106"/>
      <c r="BMN24" s="106"/>
      <c r="BMO24" s="106"/>
      <c r="BMP24" s="106"/>
      <c r="BMQ24" s="106"/>
      <c r="BMR24" s="106"/>
      <c r="BMS24" s="106"/>
      <c r="BMT24" s="106"/>
      <c r="BMU24" s="106"/>
      <c r="BMV24" s="106"/>
      <c r="BMW24" s="106"/>
      <c r="BMX24" s="106"/>
      <c r="BMY24" s="106"/>
      <c r="BMZ24" s="106"/>
      <c r="BNA24" s="106"/>
      <c r="BNB24" s="106"/>
      <c r="BNC24" s="106"/>
      <c r="BND24" s="106"/>
      <c r="BNE24" s="106"/>
      <c r="BNF24" s="106"/>
      <c r="BNG24" s="106"/>
      <c r="BNH24" s="106"/>
      <c r="BNI24" s="106"/>
      <c r="BNJ24" s="106"/>
      <c r="BNK24" s="106"/>
      <c r="BNL24" s="106"/>
      <c r="BNM24" s="106"/>
      <c r="BNN24" s="106"/>
      <c r="BNO24" s="106"/>
      <c r="BNP24" s="106"/>
      <c r="BNQ24" s="106"/>
      <c r="BNR24" s="106"/>
      <c r="BNS24" s="106"/>
      <c r="BNT24" s="106"/>
      <c r="BNU24" s="106"/>
      <c r="BNV24" s="106"/>
      <c r="BNW24" s="106"/>
      <c r="BNX24" s="106"/>
      <c r="BNY24" s="106"/>
      <c r="BNZ24" s="106"/>
      <c r="BOA24" s="106"/>
      <c r="BOB24" s="106"/>
      <c r="BOC24" s="106"/>
      <c r="BOD24" s="106"/>
      <c r="BOE24" s="106"/>
      <c r="BOF24" s="106"/>
      <c r="BOG24" s="106"/>
      <c r="BOH24" s="106"/>
      <c r="BOI24" s="106"/>
      <c r="BOJ24" s="106"/>
      <c r="BOK24" s="106"/>
      <c r="BOL24" s="106"/>
      <c r="BOM24" s="106"/>
      <c r="BON24" s="106"/>
      <c r="BOO24" s="106"/>
      <c r="BOP24" s="106"/>
      <c r="BOQ24" s="106"/>
      <c r="BOR24" s="106"/>
      <c r="BOS24" s="106"/>
      <c r="BOT24" s="106"/>
      <c r="BOU24" s="106"/>
      <c r="BOV24" s="106"/>
      <c r="BOW24" s="106"/>
      <c r="BOX24" s="106"/>
      <c r="BOY24" s="106"/>
      <c r="BOZ24" s="106"/>
      <c r="BPA24" s="106"/>
      <c r="BPB24" s="106"/>
      <c r="BPC24" s="106"/>
      <c r="BPD24" s="106"/>
      <c r="BPE24" s="106"/>
      <c r="BPF24" s="106"/>
      <c r="BPG24" s="106"/>
      <c r="BPH24" s="106"/>
      <c r="BPI24" s="106"/>
      <c r="BPJ24" s="106"/>
      <c r="BPK24" s="106"/>
      <c r="BPL24" s="106"/>
      <c r="BPM24" s="106"/>
      <c r="BPN24" s="106"/>
      <c r="BPO24" s="106"/>
      <c r="BPP24" s="106"/>
      <c r="BPQ24" s="106"/>
      <c r="BPR24" s="106"/>
      <c r="BPS24" s="106"/>
      <c r="BPT24" s="106"/>
      <c r="BPU24" s="106"/>
      <c r="BPV24" s="106"/>
      <c r="BPW24" s="106"/>
      <c r="BPX24" s="106"/>
      <c r="BPY24" s="106"/>
      <c r="BPZ24" s="106"/>
      <c r="BQA24" s="106"/>
      <c r="BQB24" s="106"/>
      <c r="BQC24" s="106"/>
      <c r="BQD24" s="106"/>
      <c r="BQE24" s="106"/>
      <c r="BQF24" s="106"/>
      <c r="BQG24" s="106"/>
      <c r="BQH24" s="106"/>
      <c r="BQI24" s="106"/>
      <c r="BQJ24" s="106"/>
      <c r="BQK24" s="106"/>
      <c r="BQL24" s="106"/>
      <c r="BQM24" s="106"/>
      <c r="BQN24" s="106"/>
      <c r="BQO24" s="106"/>
      <c r="BQP24" s="106"/>
      <c r="BQQ24" s="106"/>
      <c r="BQR24" s="106"/>
      <c r="BQS24" s="106"/>
      <c r="BQT24" s="106"/>
      <c r="BQU24" s="106"/>
      <c r="BQV24" s="106"/>
      <c r="BQW24" s="106"/>
      <c r="BQX24" s="106"/>
      <c r="BQY24" s="106"/>
      <c r="BQZ24" s="106"/>
      <c r="BRA24" s="106"/>
      <c r="BRB24" s="106"/>
      <c r="BRC24" s="106"/>
      <c r="BRD24" s="106"/>
      <c r="BRE24" s="106"/>
      <c r="BRF24" s="106"/>
      <c r="BRG24" s="106"/>
      <c r="BRH24" s="106"/>
      <c r="BRI24" s="106"/>
      <c r="BRJ24" s="106"/>
      <c r="BRK24" s="106"/>
      <c r="BRL24" s="106"/>
      <c r="BRM24" s="106"/>
      <c r="BRN24" s="106"/>
      <c r="BRO24" s="106"/>
      <c r="BRP24" s="106"/>
      <c r="BRQ24" s="106"/>
      <c r="BRR24" s="106"/>
      <c r="BRS24" s="106"/>
      <c r="BRT24" s="106"/>
      <c r="BRU24" s="106"/>
      <c r="BRV24" s="106"/>
      <c r="BRW24" s="106"/>
      <c r="BRX24" s="106"/>
      <c r="BRY24" s="106"/>
      <c r="BRZ24" s="106"/>
      <c r="BSA24" s="106"/>
      <c r="BSB24" s="106"/>
      <c r="BSC24" s="106"/>
      <c r="BSD24" s="106"/>
      <c r="BSE24" s="106"/>
      <c r="BSF24" s="106"/>
      <c r="BSG24" s="106"/>
      <c r="BSH24" s="106"/>
      <c r="BSI24" s="106"/>
      <c r="BSJ24" s="106"/>
      <c r="BSK24" s="106"/>
      <c r="BSL24" s="106"/>
      <c r="BSM24" s="106"/>
      <c r="BSN24" s="106"/>
      <c r="BSO24" s="106"/>
      <c r="BSP24" s="106"/>
      <c r="BSQ24" s="106"/>
      <c r="BSR24" s="106"/>
      <c r="BSS24" s="106"/>
      <c r="BST24" s="106"/>
      <c r="BSU24" s="106"/>
      <c r="BSV24" s="106"/>
      <c r="BSW24" s="106"/>
      <c r="BSX24" s="106"/>
      <c r="BSY24" s="106"/>
      <c r="BSZ24" s="106"/>
      <c r="BTA24" s="106"/>
      <c r="BTB24" s="106"/>
      <c r="BTC24" s="106"/>
      <c r="BTD24" s="106"/>
      <c r="BTE24" s="106"/>
      <c r="BTF24" s="106"/>
      <c r="BTG24" s="106"/>
      <c r="BTH24" s="106"/>
      <c r="BTI24" s="106"/>
      <c r="BTJ24" s="106"/>
      <c r="BTK24" s="106"/>
      <c r="BTL24" s="106"/>
      <c r="BTM24" s="106"/>
      <c r="BTN24" s="106"/>
      <c r="BTO24" s="106"/>
      <c r="BTP24" s="106"/>
      <c r="BTQ24" s="106"/>
      <c r="BTR24" s="106"/>
      <c r="BTS24" s="106"/>
      <c r="BTT24" s="106"/>
      <c r="BTU24" s="106"/>
      <c r="BTV24" s="106"/>
      <c r="BTW24" s="106"/>
      <c r="BTX24" s="106"/>
      <c r="BTY24" s="106"/>
      <c r="BTZ24" s="106"/>
      <c r="BUA24" s="106"/>
      <c r="BUB24" s="106"/>
      <c r="BUC24" s="106"/>
      <c r="BUD24" s="106"/>
      <c r="BUE24" s="106"/>
      <c r="BUF24" s="106"/>
      <c r="BUG24" s="106"/>
      <c r="BUH24" s="106"/>
      <c r="BUI24" s="106"/>
      <c r="BUJ24" s="106"/>
      <c r="BUK24" s="106"/>
      <c r="BUL24" s="106"/>
      <c r="BUM24" s="106"/>
      <c r="BUN24" s="106"/>
      <c r="BUO24" s="106"/>
      <c r="BUP24" s="106"/>
      <c r="BUQ24" s="106"/>
      <c r="BUR24" s="106"/>
      <c r="BUS24" s="106"/>
      <c r="BUT24" s="106"/>
      <c r="BUU24" s="106"/>
      <c r="BUV24" s="106"/>
      <c r="BUW24" s="106"/>
      <c r="BUX24" s="106"/>
      <c r="BUY24" s="106"/>
      <c r="BUZ24" s="106"/>
      <c r="BVA24" s="106"/>
      <c r="BVB24" s="106"/>
      <c r="BVC24" s="106"/>
      <c r="BVD24" s="106"/>
      <c r="BVE24" s="106"/>
      <c r="BVF24" s="106"/>
      <c r="BVG24" s="106"/>
      <c r="BVH24" s="106"/>
      <c r="BVI24" s="106"/>
      <c r="BVJ24" s="106"/>
      <c r="BVK24" s="106"/>
      <c r="BVL24" s="106"/>
      <c r="BVM24" s="106"/>
      <c r="BVN24" s="106"/>
      <c r="BVO24" s="106"/>
      <c r="BVP24" s="106"/>
      <c r="BVQ24" s="106"/>
      <c r="BVR24" s="106"/>
      <c r="BVS24" s="106"/>
      <c r="BVT24" s="106"/>
      <c r="BVU24" s="106"/>
      <c r="BVV24" s="106"/>
      <c r="BVW24" s="106"/>
      <c r="BVX24" s="106"/>
      <c r="BVY24" s="106"/>
      <c r="BVZ24" s="106"/>
      <c r="BWA24" s="106"/>
      <c r="BWB24" s="106"/>
      <c r="BWC24" s="106"/>
      <c r="BWD24" s="106"/>
      <c r="BWE24" s="106"/>
      <c r="BWF24" s="106"/>
      <c r="BWG24" s="106"/>
      <c r="BWH24" s="106"/>
      <c r="BWI24" s="106"/>
      <c r="BWJ24" s="106"/>
      <c r="BWK24" s="106"/>
      <c r="BWL24" s="106"/>
      <c r="BWM24" s="106"/>
      <c r="BWN24" s="106"/>
      <c r="BWO24" s="106"/>
      <c r="BWP24" s="106"/>
      <c r="BWQ24" s="106"/>
      <c r="BWR24" s="106"/>
      <c r="BWS24" s="106"/>
      <c r="BWT24" s="106"/>
      <c r="BWU24" s="106"/>
      <c r="BWV24" s="106"/>
      <c r="BWW24" s="106"/>
      <c r="BWX24" s="106"/>
      <c r="BWY24" s="106"/>
      <c r="BWZ24" s="106"/>
      <c r="BXA24" s="106"/>
      <c r="BXB24" s="106"/>
      <c r="BXC24" s="106"/>
      <c r="BXD24" s="106"/>
      <c r="BXE24" s="106"/>
      <c r="BXF24" s="106"/>
      <c r="BXG24" s="106"/>
      <c r="BXH24" s="106"/>
      <c r="BXI24" s="106"/>
      <c r="BXJ24" s="106"/>
      <c r="BXK24" s="106"/>
      <c r="BXL24" s="106"/>
      <c r="BXM24" s="106"/>
      <c r="BXN24" s="106"/>
      <c r="BXO24" s="106"/>
      <c r="BXP24" s="106"/>
      <c r="BXQ24" s="106"/>
      <c r="BXR24" s="106"/>
      <c r="BXS24" s="106"/>
      <c r="BXT24" s="106"/>
      <c r="BXU24" s="106"/>
      <c r="BXV24" s="106"/>
      <c r="BXW24" s="106"/>
      <c r="BXX24" s="106"/>
      <c r="BXY24" s="106"/>
      <c r="BXZ24" s="106"/>
      <c r="BYA24" s="106"/>
      <c r="BYB24" s="106"/>
      <c r="BYC24" s="106"/>
      <c r="BYD24" s="106"/>
      <c r="BYE24" s="106"/>
      <c r="BYF24" s="106"/>
      <c r="BYG24" s="106"/>
      <c r="BYH24" s="106"/>
      <c r="BYI24" s="106"/>
      <c r="BYJ24" s="106"/>
      <c r="BYK24" s="106"/>
      <c r="BYL24" s="106"/>
      <c r="BYM24" s="106"/>
      <c r="BYN24" s="106"/>
      <c r="BYO24" s="106"/>
      <c r="BYP24" s="106"/>
      <c r="BYQ24" s="106"/>
      <c r="BYR24" s="106"/>
      <c r="BYS24" s="106"/>
      <c r="BYT24" s="106"/>
      <c r="BYU24" s="106"/>
      <c r="BYV24" s="106"/>
      <c r="BYW24" s="106"/>
      <c r="BYX24" s="106"/>
      <c r="BYY24" s="106"/>
      <c r="BYZ24" s="106"/>
      <c r="BZA24" s="106"/>
      <c r="BZB24" s="106"/>
      <c r="BZC24" s="106"/>
      <c r="BZD24" s="106"/>
      <c r="BZE24" s="106"/>
      <c r="BZF24" s="106"/>
      <c r="BZG24" s="106"/>
      <c r="BZH24" s="106"/>
      <c r="BZI24" s="106"/>
      <c r="BZJ24" s="106"/>
      <c r="BZK24" s="106"/>
      <c r="BZL24" s="106"/>
      <c r="BZM24" s="106"/>
      <c r="BZN24" s="106"/>
      <c r="BZO24" s="106"/>
      <c r="BZP24" s="106"/>
      <c r="BZQ24" s="106"/>
      <c r="BZR24" s="106"/>
      <c r="BZS24" s="106"/>
      <c r="BZT24" s="106"/>
      <c r="BZU24" s="106"/>
      <c r="BZV24" s="106"/>
      <c r="BZW24" s="106"/>
      <c r="BZX24" s="106"/>
      <c r="BZY24" s="106"/>
      <c r="BZZ24" s="106"/>
      <c r="CAA24" s="106"/>
      <c r="CAB24" s="106"/>
      <c r="CAC24" s="106"/>
      <c r="CAD24" s="106"/>
      <c r="CAE24" s="106"/>
      <c r="CAF24" s="106"/>
      <c r="CAG24" s="106"/>
      <c r="CAH24" s="106"/>
      <c r="CAI24" s="106"/>
      <c r="CAJ24" s="106"/>
      <c r="CAK24" s="106"/>
      <c r="CAL24" s="106"/>
      <c r="CAM24" s="106"/>
      <c r="CAN24" s="106"/>
      <c r="CAO24" s="106"/>
      <c r="CAP24" s="106"/>
      <c r="CAQ24" s="106"/>
      <c r="CAR24" s="106"/>
      <c r="CAS24" s="106"/>
      <c r="CAT24" s="106"/>
      <c r="CAU24" s="106"/>
      <c r="CAV24" s="106"/>
      <c r="CAW24" s="106"/>
      <c r="CAX24" s="106"/>
      <c r="CAY24" s="106"/>
      <c r="CAZ24" s="106"/>
      <c r="CBA24" s="106"/>
      <c r="CBB24" s="106"/>
      <c r="CBC24" s="106"/>
      <c r="CBD24" s="106"/>
      <c r="CBE24" s="106"/>
      <c r="CBF24" s="106"/>
      <c r="CBG24" s="106"/>
      <c r="CBH24" s="106"/>
      <c r="CBI24" s="106"/>
      <c r="CBJ24" s="106"/>
      <c r="CBK24" s="106"/>
      <c r="CBL24" s="106"/>
      <c r="CBM24" s="106"/>
      <c r="CBN24" s="106"/>
      <c r="CBO24" s="106"/>
      <c r="CBP24" s="106"/>
      <c r="CBQ24" s="106"/>
      <c r="CBR24" s="106"/>
      <c r="CBS24" s="106"/>
      <c r="CBT24" s="106"/>
      <c r="CBU24" s="106"/>
      <c r="CBV24" s="106"/>
      <c r="CBW24" s="106"/>
      <c r="CBX24" s="106"/>
      <c r="CBY24" s="106"/>
      <c r="CBZ24" s="106"/>
      <c r="CCA24" s="106"/>
      <c r="CCB24" s="106"/>
      <c r="CCC24" s="106"/>
      <c r="CCD24" s="106"/>
      <c r="CCE24" s="106"/>
      <c r="CCF24" s="106"/>
      <c r="CCG24" s="106"/>
      <c r="CCH24" s="106"/>
      <c r="CCI24" s="106"/>
      <c r="CCJ24" s="106"/>
      <c r="CCK24" s="106"/>
      <c r="CCL24" s="106"/>
      <c r="CCM24" s="106"/>
      <c r="CCN24" s="106"/>
      <c r="CCO24" s="106"/>
      <c r="CCP24" s="106"/>
      <c r="CCQ24" s="106"/>
      <c r="CCR24" s="106"/>
      <c r="CCS24" s="106"/>
      <c r="CCT24" s="106"/>
      <c r="CCU24" s="106"/>
      <c r="CCV24" s="106"/>
      <c r="CCW24" s="106"/>
      <c r="CCX24" s="106"/>
      <c r="CCY24" s="106"/>
      <c r="CCZ24" s="106"/>
      <c r="CDA24" s="106"/>
      <c r="CDB24" s="106"/>
      <c r="CDC24" s="106"/>
      <c r="CDD24" s="106"/>
      <c r="CDE24" s="106"/>
      <c r="CDF24" s="106"/>
      <c r="CDG24" s="106"/>
      <c r="CDH24" s="106"/>
      <c r="CDI24" s="106"/>
      <c r="CDJ24" s="106"/>
      <c r="CDK24" s="106"/>
      <c r="CDL24" s="106"/>
      <c r="CDM24" s="106"/>
      <c r="CDN24" s="106"/>
      <c r="CDO24" s="106"/>
      <c r="CDP24" s="106"/>
      <c r="CDQ24" s="106"/>
      <c r="CDR24" s="106"/>
      <c r="CDS24" s="106"/>
      <c r="CDT24" s="106"/>
      <c r="CDU24" s="106"/>
      <c r="CDV24" s="106"/>
      <c r="CDW24" s="106"/>
      <c r="CDX24" s="106"/>
      <c r="CDY24" s="106"/>
      <c r="CDZ24" s="106"/>
      <c r="CEA24" s="106"/>
      <c r="CEB24" s="106"/>
      <c r="CEC24" s="106"/>
      <c r="CED24" s="106"/>
      <c r="CEE24" s="106"/>
      <c r="CEF24" s="106"/>
      <c r="CEG24" s="106"/>
      <c r="CEH24" s="106"/>
      <c r="CEI24" s="106"/>
      <c r="CEJ24" s="106"/>
      <c r="CEK24" s="106"/>
      <c r="CEL24" s="106"/>
      <c r="CEM24" s="106"/>
      <c r="CEN24" s="106"/>
      <c r="CEO24" s="106"/>
      <c r="CEP24" s="106"/>
      <c r="CEQ24" s="106"/>
      <c r="CER24" s="106"/>
      <c r="CES24" s="106"/>
      <c r="CET24" s="106"/>
      <c r="CEU24" s="106"/>
      <c r="CEV24" s="106"/>
      <c r="CEW24" s="106"/>
      <c r="CEX24" s="106"/>
      <c r="CEY24" s="106"/>
      <c r="CEZ24" s="106"/>
      <c r="CFA24" s="106"/>
      <c r="CFB24" s="106"/>
      <c r="CFC24" s="106"/>
      <c r="CFD24" s="106"/>
      <c r="CFE24" s="106"/>
      <c r="CFF24" s="106"/>
      <c r="CFG24" s="106"/>
      <c r="CFH24" s="106"/>
      <c r="CFI24" s="106"/>
      <c r="CFJ24" s="106"/>
      <c r="CFK24" s="106"/>
      <c r="CFL24" s="106"/>
      <c r="CFM24" s="106"/>
      <c r="CFN24" s="106"/>
      <c r="CFO24" s="106"/>
      <c r="CFP24" s="106"/>
      <c r="CFQ24" s="106"/>
      <c r="CFR24" s="106"/>
      <c r="CFS24" s="106"/>
      <c r="CFT24" s="106"/>
      <c r="CFU24" s="106"/>
      <c r="CFV24" s="106"/>
      <c r="CFW24" s="106"/>
      <c r="CFX24" s="106"/>
      <c r="CFY24" s="106"/>
      <c r="CFZ24" s="106"/>
      <c r="CGA24" s="106"/>
      <c r="CGB24" s="106"/>
      <c r="CGC24" s="106"/>
      <c r="CGD24" s="106"/>
      <c r="CGE24" s="106"/>
      <c r="CGF24" s="106"/>
      <c r="CGG24" s="106"/>
      <c r="CGH24" s="106"/>
      <c r="CGI24" s="106"/>
      <c r="CGJ24" s="106"/>
      <c r="CGK24" s="106"/>
      <c r="CGL24" s="106"/>
      <c r="CGM24" s="106"/>
      <c r="CGN24" s="106"/>
      <c r="CGO24" s="106"/>
      <c r="CGP24" s="106"/>
      <c r="CGQ24" s="106"/>
      <c r="CGR24" s="106"/>
      <c r="CGS24" s="106"/>
      <c r="CGT24" s="106"/>
      <c r="CGU24" s="106"/>
      <c r="CGV24" s="106"/>
      <c r="CGW24" s="106"/>
      <c r="CGX24" s="106"/>
      <c r="CGY24" s="106"/>
      <c r="CGZ24" s="106"/>
      <c r="CHA24" s="106"/>
      <c r="CHB24" s="106"/>
      <c r="CHC24" s="106"/>
      <c r="CHD24" s="106"/>
      <c r="CHE24" s="106"/>
      <c r="CHF24" s="106"/>
      <c r="CHG24" s="106"/>
      <c r="CHH24" s="106"/>
      <c r="CHI24" s="106"/>
      <c r="CHJ24" s="106"/>
      <c r="CHK24" s="106"/>
      <c r="CHL24" s="106"/>
      <c r="CHM24" s="106"/>
      <c r="CHN24" s="106"/>
      <c r="CHO24" s="106"/>
      <c r="CHP24" s="106"/>
      <c r="CHQ24" s="106"/>
      <c r="CHR24" s="106"/>
      <c r="CHS24" s="106"/>
      <c r="CHT24" s="106"/>
      <c r="CHU24" s="106"/>
      <c r="CHV24" s="106"/>
      <c r="CHW24" s="106"/>
      <c r="CHX24" s="106"/>
      <c r="CHY24" s="106"/>
      <c r="CHZ24" s="106"/>
      <c r="CIA24" s="106"/>
      <c r="CIB24" s="106"/>
      <c r="CIC24" s="106"/>
      <c r="CID24" s="106"/>
      <c r="CIE24" s="106"/>
      <c r="CIF24" s="106"/>
      <c r="CIG24" s="106"/>
      <c r="CIH24" s="106"/>
      <c r="CII24" s="106"/>
      <c r="CIJ24" s="106"/>
      <c r="CIK24" s="106"/>
      <c r="CIL24" s="106"/>
      <c r="CIM24" s="106"/>
      <c r="CIN24" s="106"/>
      <c r="CIO24" s="106"/>
      <c r="CIP24" s="106"/>
      <c r="CIQ24" s="106"/>
      <c r="CIR24" s="106"/>
      <c r="CIS24" s="106"/>
      <c r="CIT24" s="106"/>
      <c r="CIU24" s="106"/>
      <c r="CIV24" s="106"/>
      <c r="CIW24" s="106"/>
      <c r="CIX24" s="106"/>
      <c r="CIY24" s="106"/>
      <c r="CIZ24" s="106"/>
      <c r="CJA24" s="106"/>
      <c r="CJB24" s="106"/>
      <c r="CJC24" s="106"/>
      <c r="CJD24" s="106"/>
      <c r="CJE24" s="106"/>
      <c r="CJF24" s="106"/>
      <c r="CJG24" s="106"/>
      <c r="CJH24" s="106"/>
      <c r="CJI24" s="106"/>
      <c r="CJJ24" s="106"/>
      <c r="CJK24" s="106"/>
      <c r="CJL24" s="106"/>
      <c r="CJM24" s="106"/>
      <c r="CJN24" s="106"/>
      <c r="CJO24" s="106"/>
      <c r="CJP24" s="106"/>
      <c r="CJQ24" s="106"/>
      <c r="CJR24" s="106"/>
      <c r="CJS24" s="106"/>
      <c r="CJT24" s="106"/>
      <c r="CJU24" s="106"/>
      <c r="CJV24" s="106"/>
      <c r="CJW24" s="106"/>
      <c r="CJX24" s="106"/>
      <c r="CJY24" s="106"/>
      <c r="CJZ24" s="106"/>
      <c r="CKA24" s="106"/>
      <c r="CKB24" s="106"/>
      <c r="CKC24" s="106"/>
      <c r="CKD24" s="106"/>
      <c r="CKE24" s="106"/>
      <c r="CKF24" s="106"/>
      <c r="CKG24" s="106"/>
      <c r="CKH24" s="106"/>
      <c r="CKI24" s="106"/>
      <c r="CKJ24" s="106"/>
      <c r="CKK24" s="106"/>
      <c r="CKL24" s="106"/>
      <c r="CKM24" s="106"/>
      <c r="CKN24" s="106"/>
      <c r="CKO24" s="106"/>
      <c r="CKP24" s="106"/>
      <c r="CKQ24" s="106"/>
      <c r="CKR24" s="106"/>
      <c r="CKS24" s="106"/>
      <c r="CKT24" s="106"/>
      <c r="CKU24" s="106"/>
      <c r="CKV24" s="106"/>
      <c r="CKW24" s="106"/>
      <c r="CKX24" s="106"/>
      <c r="CKY24" s="106"/>
      <c r="CKZ24" s="106"/>
      <c r="CLA24" s="106"/>
      <c r="CLB24" s="106"/>
      <c r="CLC24" s="106"/>
      <c r="CLD24" s="106"/>
      <c r="CLE24" s="106"/>
      <c r="CLF24" s="106"/>
      <c r="CLG24" s="106"/>
      <c r="CLH24" s="106"/>
      <c r="CLI24" s="106"/>
      <c r="CLJ24" s="106"/>
      <c r="CLK24" s="106"/>
      <c r="CLL24" s="106"/>
      <c r="CLM24" s="106"/>
      <c r="CLN24" s="106"/>
      <c r="CLO24" s="106"/>
      <c r="CLP24" s="106"/>
      <c r="CLQ24" s="106"/>
      <c r="CLR24" s="106"/>
      <c r="CLS24" s="106"/>
      <c r="CLT24" s="106"/>
      <c r="CLU24" s="106"/>
      <c r="CLV24" s="106"/>
      <c r="CLW24" s="106"/>
      <c r="CLX24" s="106"/>
      <c r="CLY24" s="106"/>
      <c r="CLZ24" s="106"/>
      <c r="CMA24" s="106"/>
      <c r="CMB24" s="106"/>
      <c r="CMC24" s="106"/>
      <c r="CMD24" s="106"/>
      <c r="CME24" s="106"/>
      <c r="CMF24" s="106"/>
      <c r="CMG24" s="106"/>
      <c r="CMH24" s="106"/>
      <c r="CMI24" s="106"/>
      <c r="CMJ24" s="106"/>
      <c r="CMK24" s="106"/>
      <c r="CML24" s="106"/>
      <c r="CMM24" s="106"/>
      <c r="CMN24" s="106"/>
      <c r="CMO24" s="106"/>
      <c r="CMP24" s="106"/>
      <c r="CMQ24" s="106"/>
      <c r="CMR24" s="106"/>
      <c r="CMS24" s="106"/>
      <c r="CMT24" s="106"/>
      <c r="CMU24" s="106"/>
      <c r="CMV24" s="106"/>
      <c r="CMW24" s="106"/>
      <c r="CMX24" s="106"/>
      <c r="CMY24" s="106"/>
      <c r="CMZ24" s="106"/>
      <c r="CNA24" s="106"/>
      <c r="CNB24" s="106"/>
      <c r="CNC24" s="106"/>
      <c r="CND24" s="106"/>
      <c r="CNE24" s="106"/>
      <c r="CNF24" s="106"/>
      <c r="CNG24" s="106"/>
      <c r="CNH24" s="106"/>
      <c r="CNI24" s="106"/>
      <c r="CNJ24" s="106"/>
      <c r="CNK24" s="106"/>
      <c r="CNL24" s="106"/>
      <c r="CNM24" s="106"/>
      <c r="CNN24" s="106"/>
      <c r="CNO24" s="106"/>
      <c r="CNP24" s="106"/>
      <c r="CNQ24" s="106"/>
      <c r="CNR24" s="106"/>
      <c r="CNS24" s="106"/>
      <c r="CNT24" s="106"/>
      <c r="CNU24" s="106"/>
      <c r="CNV24" s="106"/>
      <c r="CNW24" s="106"/>
      <c r="CNX24" s="106"/>
      <c r="CNY24" s="106"/>
      <c r="CNZ24" s="106"/>
      <c r="COA24" s="106"/>
      <c r="COB24" s="106"/>
      <c r="COC24" s="106"/>
      <c r="COD24" s="106"/>
      <c r="COE24" s="106"/>
      <c r="COF24" s="106"/>
      <c r="COG24" s="106"/>
      <c r="COH24" s="106"/>
      <c r="COI24" s="106"/>
      <c r="COJ24" s="106"/>
      <c r="COK24" s="106"/>
      <c r="COL24" s="106"/>
      <c r="COM24" s="106"/>
      <c r="CON24" s="106"/>
      <c r="COO24" s="106"/>
      <c r="COP24" s="106"/>
      <c r="COQ24" s="106"/>
      <c r="COR24" s="106"/>
      <c r="COS24" s="106"/>
      <c r="COT24" s="106"/>
      <c r="COU24" s="106"/>
      <c r="COV24" s="106"/>
      <c r="COW24" s="106"/>
      <c r="COX24" s="106"/>
      <c r="COY24" s="106"/>
      <c r="COZ24" s="106"/>
      <c r="CPA24" s="106"/>
      <c r="CPB24" s="106"/>
      <c r="CPC24" s="106"/>
      <c r="CPD24" s="106"/>
      <c r="CPE24" s="106"/>
      <c r="CPF24" s="106"/>
      <c r="CPG24" s="106"/>
      <c r="CPH24" s="106"/>
      <c r="CPI24" s="106"/>
      <c r="CPJ24" s="106"/>
      <c r="CPK24" s="106"/>
      <c r="CPL24" s="106"/>
      <c r="CPM24" s="106"/>
      <c r="CPN24" s="106"/>
      <c r="CPO24" s="106"/>
      <c r="CPP24" s="106"/>
      <c r="CPQ24" s="106"/>
      <c r="CPR24" s="106"/>
      <c r="CPS24" s="106"/>
      <c r="CPT24" s="106"/>
      <c r="CPU24" s="106"/>
      <c r="CPV24" s="106"/>
      <c r="CPW24" s="106"/>
      <c r="CPX24" s="106"/>
      <c r="CPY24" s="106"/>
      <c r="CPZ24" s="106"/>
      <c r="CQA24" s="106"/>
      <c r="CQB24" s="106"/>
      <c r="CQC24" s="106"/>
      <c r="CQD24" s="106"/>
      <c r="CQE24" s="106"/>
      <c r="CQF24" s="106"/>
      <c r="CQG24" s="106"/>
      <c r="CQH24" s="106"/>
      <c r="CQI24" s="106"/>
      <c r="CQJ24" s="106"/>
      <c r="CQK24" s="106"/>
      <c r="CQL24" s="106"/>
      <c r="CQM24" s="106"/>
      <c r="CQN24" s="106"/>
      <c r="CQO24" s="106"/>
      <c r="CQP24" s="106"/>
      <c r="CQQ24" s="106"/>
      <c r="CQR24" s="106"/>
      <c r="CQS24" s="106"/>
      <c r="CQT24" s="106"/>
      <c r="CQU24" s="106"/>
      <c r="CQV24" s="106"/>
      <c r="CQW24" s="106"/>
      <c r="CQX24" s="106"/>
      <c r="CQY24" s="106"/>
      <c r="CQZ24" s="106"/>
      <c r="CRA24" s="106"/>
      <c r="CRB24" s="106"/>
      <c r="CRC24" s="106"/>
      <c r="CRD24" s="106"/>
      <c r="CRE24" s="106"/>
      <c r="CRF24" s="106"/>
      <c r="CRG24" s="106"/>
      <c r="CRH24" s="106"/>
      <c r="CRI24" s="106"/>
      <c r="CRJ24" s="106"/>
      <c r="CRK24" s="106"/>
      <c r="CRL24" s="106"/>
      <c r="CRM24" s="106"/>
      <c r="CRN24" s="106"/>
      <c r="CRO24" s="106"/>
      <c r="CRP24" s="106"/>
      <c r="CRQ24" s="106"/>
      <c r="CRR24" s="106"/>
      <c r="CRS24" s="106"/>
      <c r="CRT24" s="106"/>
      <c r="CRU24" s="106"/>
      <c r="CRV24" s="106"/>
      <c r="CRW24" s="106"/>
      <c r="CRX24" s="106"/>
      <c r="CRY24" s="106"/>
      <c r="CRZ24" s="106"/>
      <c r="CSA24" s="106"/>
      <c r="CSB24" s="106"/>
      <c r="CSC24" s="106"/>
      <c r="CSD24" s="106"/>
      <c r="CSE24" s="106"/>
      <c r="CSF24" s="106"/>
      <c r="CSG24" s="106"/>
      <c r="CSH24" s="106"/>
      <c r="CSI24" s="106"/>
      <c r="CSJ24" s="106"/>
      <c r="CSK24" s="106"/>
      <c r="CSL24" s="106"/>
      <c r="CSM24" s="106"/>
      <c r="CSN24" s="106"/>
      <c r="CSO24" s="106"/>
      <c r="CSP24" s="106"/>
      <c r="CSQ24" s="106"/>
      <c r="CSR24" s="106"/>
      <c r="CSS24" s="106"/>
      <c r="CST24" s="106"/>
      <c r="CSU24" s="106"/>
      <c r="CSV24" s="106"/>
      <c r="CSW24" s="106"/>
      <c r="CSX24" s="106"/>
      <c r="CSY24" s="106"/>
      <c r="CSZ24" s="106"/>
      <c r="CTA24" s="106"/>
      <c r="CTB24" s="106"/>
      <c r="CTC24" s="106"/>
      <c r="CTD24" s="106"/>
      <c r="CTE24" s="106"/>
      <c r="CTF24" s="106"/>
      <c r="CTG24" s="106"/>
      <c r="CTH24" s="106"/>
      <c r="CTI24" s="106"/>
      <c r="CTJ24" s="106"/>
      <c r="CTK24" s="106"/>
      <c r="CTL24" s="106"/>
      <c r="CTM24" s="106"/>
      <c r="CTN24" s="106"/>
      <c r="CTO24" s="106"/>
      <c r="CTP24" s="106"/>
      <c r="CTQ24" s="106"/>
      <c r="CTR24" s="106"/>
      <c r="CTS24" s="106"/>
      <c r="CTT24" s="106"/>
      <c r="CTU24" s="106"/>
      <c r="CTV24" s="106"/>
      <c r="CTW24" s="106"/>
      <c r="CTX24" s="106"/>
      <c r="CTY24" s="106"/>
      <c r="CTZ24" s="106"/>
      <c r="CUA24" s="106"/>
      <c r="CUB24" s="106"/>
      <c r="CUC24" s="106"/>
      <c r="CUD24" s="106"/>
      <c r="CUE24" s="106"/>
      <c r="CUF24" s="106"/>
      <c r="CUG24" s="106"/>
      <c r="CUH24" s="106"/>
      <c r="CUI24" s="106"/>
      <c r="CUJ24" s="106"/>
      <c r="CUK24" s="106"/>
      <c r="CUL24" s="106"/>
      <c r="CUM24" s="106"/>
      <c r="CUN24" s="106"/>
      <c r="CUO24" s="106"/>
      <c r="CUP24" s="106"/>
      <c r="CUQ24" s="106"/>
      <c r="CUR24" s="106"/>
      <c r="CUS24" s="106"/>
      <c r="CUT24" s="106"/>
      <c r="CUU24" s="106"/>
      <c r="CUV24" s="106"/>
      <c r="CUW24" s="106"/>
      <c r="CUX24" s="106"/>
      <c r="CUY24" s="106"/>
      <c r="CUZ24" s="106"/>
      <c r="CVA24" s="106"/>
      <c r="CVB24" s="106"/>
      <c r="CVC24" s="106"/>
      <c r="CVD24" s="106"/>
      <c r="CVE24" s="106"/>
      <c r="CVF24" s="106"/>
      <c r="CVG24" s="106"/>
      <c r="CVH24" s="106"/>
      <c r="CVI24" s="106"/>
      <c r="CVJ24" s="106"/>
      <c r="CVK24" s="106"/>
      <c r="CVL24" s="106"/>
      <c r="CVM24" s="106"/>
      <c r="CVN24" s="106"/>
      <c r="CVO24" s="106"/>
      <c r="CVP24" s="106"/>
      <c r="CVQ24" s="106"/>
      <c r="CVR24" s="106"/>
      <c r="CVS24" s="106"/>
      <c r="CVT24" s="106"/>
      <c r="CVU24" s="106"/>
      <c r="CVV24" s="106"/>
      <c r="CVW24" s="106"/>
      <c r="CVX24" s="106"/>
      <c r="CVY24" s="106"/>
      <c r="CVZ24" s="106"/>
      <c r="CWA24" s="106"/>
      <c r="CWB24" s="106"/>
      <c r="CWC24" s="106"/>
      <c r="CWD24" s="106"/>
      <c r="CWE24" s="106"/>
      <c r="CWF24" s="106"/>
      <c r="CWG24" s="106"/>
      <c r="CWH24" s="106"/>
      <c r="CWI24" s="106"/>
      <c r="CWJ24" s="106"/>
      <c r="CWK24" s="106"/>
      <c r="CWL24" s="106"/>
      <c r="CWM24" s="106"/>
      <c r="CWN24" s="106"/>
      <c r="CWO24" s="106"/>
      <c r="CWP24" s="106"/>
      <c r="CWQ24" s="106"/>
      <c r="CWR24" s="106"/>
      <c r="CWS24" s="106"/>
      <c r="CWT24" s="106"/>
      <c r="CWU24" s="106"/>
      <c r="CWV24" s="106"/>
      <c r="CWW24" s="106"/>
      <c r="CWX24" s="106"/>
      <c r="CWY24" s="106"/>
      <c r="CWZ24" s="106"/>
      <c r="CXA24" s="106"/>
      <c r="CXB24" s="106"/>
      <c r="CXC24" s="106"/>
      <c r="CXD24" s="106"/>
      <c r="CXE24" s="106"/>
      <c r="CXF24" s="106"/>
      <c r="CXG24" s="106"/>
      <c r="CXH24" s="106"/>
      <c r="CXI24" s="106"/>
      <c r="CXJ24" s="106"/>
      <c r="CXK24" s="106"/>
      <c r="CXL24" s="106"/>
      <c r="CXM24" s="106"/>
      <c r="CXN24" s="106"/>
      <c r="CXO24" s="106"/>
      <c r="CXP24" s="106"/>
      <c r="CXQ24" s="106"/>
      <c r="CXR24" s="106"/>
      <c r="CXS24" s="106"/>
      <c r="CXT24" s="106"/>
      <c r="CXU24" s="106"/>
      <c r="CXV24" s="106"/>
      <c r="CXW24" s="106"/>
      <c r="CXX24" s="106"/>
      <c r="CXY24" s="106"/>
      <c r="CXZ24" s="106"/>
      <c r="CYA24" s="106"/>
      <c r="CYB24" s="106"/>
      <c r="CYC24" s="106"/>
      <c r="CYD24" s="106"/>
      <c r="CYE24" s="106"/>
      <c r="CYF24" s="106"/>
      <c r="CYG24" s="106"/>
      <c r="CYH24" s="106"/>
      <c r="CYI24" s="106"/>
      <c r="CYJ24" s="106"/>
      <c r="CYK24" s="106"/>
      <c r="CYL24" s="106"/>
      <c r="CYM24" s="106"/>
      <c r="CYN24" s="106"/>
      <c r="CYO24" s="106"/>
      <c r="CYP24" s="106"/>
      <c r="CYQ24" s="106"/>
      <c r="CYR24" s="106"/>
      <c r="CYS24" s="106"/>
      <c r="CYT24" s="106"/>
      <c r="CYU24" s="106"/>
      <c r="CYV24" s="106"/>
      <c r="CYW24" s="106"/>
      <c r="CYX24" s="106"/>
      <c r="CYY24" s="106"/>
      <c r="CYZ24" s="106"/>
      <c r="CZA24" s="106"/>
      <c r="CZB24" s="106"/>
      <c r="CZC24" s="106"/>
      <c r="CZD24" s="106"/>
      <c r="CZE24" s="106"/>
      <c r="CZF24" s="106"/>
      <c r="CZG24" s="106"/>
      <c r="CZH24" s="106"/>
      <c r="CZI24" s="106"/>
      <c r="CZJ24" s="106"/>
      <c r="CZK24" s="106"/>
      <c r="CZL24" s="106"/>
      <c r="CZM24" s="106"/>
      <c r="CZN24" s="106"/>
      <c r="CZO24" s="106"/>
      <c r="CZP24" s="106"/>
      <c r="CZQ24" s="106"/>
      <c r="CZR24" s="106"/>
      <c r="CZS24" s="106"/>
      <c r="CZT24" s="106"/>
      <c r="CZU24" s="106"/>
      <c r="CZV24" s="106"/>
      <c r="CZW24" s="106"/>
      <c r="CZX24" s="106"/>
      <c r="CZY24" s="106"/>
      <c r="CZZ24" s="106"/>
      <c r="DAA24" s="106"/>
      <c r="DAB24" s="106"/>
      <c r="DAC24" s="106"/>
      <c r="DAD24" s="106"/>
      <c r="DAE24" s="106"/>
      <c r="DAF24" s="106"/>
      <c r="DAG24" s="106"/>
      <c r="DAH24" s="106"/>
      <c r="DAI24" s="106"/>
      <c r="DAJ24" s="106"/>
      <c r="DAK24" s="106"/>
      <c r="DAL24" s="106"/>
      <c r="DAM24" s="106"/>
      <c r="DAN24" s="106"/>
      <c r="DAO24" s="106"/>
      <c r="DAP24" s="106"/>
      <c r="DAQ24" s="106"/>
      <c r="DAR24" s="106"/>
      <c r="DAS24" s="106"/>
      <c r="DAT24" s="106"/>
      <c r="DAU24" s="106"/>
      <c r="DAV24" s="106"/>
      <c r="DAW24" s="106"/>
      <c r="DAX24" s="106"/>
      <c r="DAY24" s="106"/>
      <c r="DAZ24" s="106"/>
      <c r="DBA24" s="106"/>
      <c r="DBB24" s="106"/>
      <c r="DBC24" s="106"/>
      <c r="DBD24" s="106"/>
      <c r="DBE24" s="106"/>
      <c r="DBF24" s="106"/>
      <c r="DBG24" s="106"/>
      <c r="DBH24" s="106"/>
      <c r="DBI24" s="106"/>
      <c r="DBJ24" s="106"/>
      <c r="DBK24" s="106"/>
      <c r="DBL24" s="106"/>
      <c r="DBM24" s="106"/>
      <c r="DBN24" s="106"/>
      <c r="DBO24" s="106"/>
      <c r="DBP24" s="106"/>
      <c r="DBQ24" s="106"/>
      <c r="DBR24" s="106"/>
      <c r="DBS24" s="106"/>
      <c r="DBT24" s="106"/>
      <c r="DBU24" s="106"/>
      <c r="DBV24" s="106"/>
      <c r="DBW24" s="106"/>
      <c r="DBX24" s="106"/>
      <c r="DBY24" s="106"/>
      <c r="DBZ24" s="106"/>
      <c r="DCA24" s="106"/>
      <c r="DCB24" s="106"/>
      <c r="DCC24" s="106"/>
      <c r="DCD24" s="106"/>
      <c r="DCE24" s="106"/>
      <c r="DCF24" s="106"/>
      <c r="DCG24" s="106"/>
      <c r="DCH24" s="106"/>
      <c r="DCI24" s="106"/>
      <c r="DCJ24" s="106"/>
      <c r="DCK24" s="106"/>
      <c r="DCL24" s="106"/>
      <c r="DCM24" s="106"/>
      <c r="DCN24" s="106"/>
      <c r="DCO24" s="106"/>
      <c r="DCP24" s="106"/>
      <c r="DCQ24" s="106"/>
      <c r="DCR24" s="106"/>
      <c r="DCS24" s="106"/>
      <c r="DCT24" s="106"/>
      <c r="DCU24" s="106"/>
      <c r="DCV24" s="106"/>
      <c r="DCW24" s="106"/>
      <c r="DCX24" s="106"/>
      <c r="DCY24" s="106"/>
      <c r="DCZ24" s="106"/>
      <c r="DDA24" s="106"/>
      <c r="DDB24" s="106"/>
      <c r="DDC24" s="106"/>
      <c r="DDD24" s="106"/>
      <c r="DDE24" s="106"/>
      <c r="DDF24" s="106"/>
      <c r="DDG24" s="106"/>
      <c r="DDH24" s="106"/>
      <c r="DDI24" s="106"/>
      <c r="DDJ24" s="106"/>
      <c r="DDK24" s="106"/>
      <c r="DDL24" s="106"/>
      <c r="DDM24" s="106"/>
      <c r="DDN24" s="106"/>
      <c r="DDO24" s="106"/>
      <c r="DDP24" s="106"/>
      <c r="DDQ24" s="106"/>
      <c r="DDR24" s="106"/>
      <c r="DDS24" s="106"/>
      <c r="DDT24" s="106"/>
      <c r="DDU24" s="106"/>
      <c r="DDV24" s="106"/>
      <c r="DDW24" s="106"/>
      <c r="DDX24" s="106"/>
      <c r="DDY24" s="106"/>
      <c r="DDZ24" s="106"/>
      <c r="DEA24" s="106"/>
      <c r="DEB24" s="106"/>
      <c r="DEC24" s="106"/>
      <c r="DED24" s="106"/>
      <c r="DEE24" s="106"/>
      <c r="DEF24" s="106"/>
      <c r="DEG24" s="106"/>
      <c r="DEH24" s="106"/>
      <c r="DEI24" s="106"/>
      <c r="DEJ24" s="106"/>
      <c r="DEK24" s="106"/>
      <c r="DEL24" s="106"/>
      <c r="DEM24" s="106"/>
      <c r="DEN24" s="106"/>
      <c r="DEO24" s="106"/>
      <c r="DEP24" s="106"/>
      <c r="DEQ24" s="106"/>
      <c r="DER24" s="106"/>
      <c r="DES24" s="106"/>
      <c r="DET24" s="106"/>
      <c r="DEU24" s="106"/>
      <c r="DEV24" s="106"/>
      <c r="DEW24" s="106"/>
      <c r="DEX24" s="106"/>
      <c r="DEY24" s="106"/>
      <c r="DEZ24" s="106"/>
      <c r="DFA24" s="106"/>
      <c r="DFB24" s="106"/>
      <c r="DFC24" s="106"/>
      <c r="DFD24" s="106"/>
      <c r="DFE24" s="106"/>
      <c r="DFF24" s="106"/>
      <c r="DFG24" s="106"/>
      <c r="DFH24" s="106"/>
      <c r="DFI24" s="106"/>
      <c r="DFJ24" s="106"/>
      <c r="DFK24" s="106"/>
      <c r="DFL24" s="106"/>
      <c r="DFM24" s="106"/>
      <c r="DFN24" s="106"/>
      <c r="DFO24" s="106"/>
      <c r="DFP24" s="106"/>
      <c r="DFQ24" s="106"/>
      <c r="DFR24" s="106"/>
      <c r="DFS24" s="106"/>
      <c r="DFT24" s="106"/>
      <c r="DFU24" s="106"/>
      <c r="DFV24" s="106"/>
      <c r="DFW24" s="106"/>
      <c r="DFX24" s="106"/>
      <c r="DFY24" s="106"/>
      <c r="DFZ24" s="106"/>
      <c r="DGA24" s="106"/>
      <c r="DGB24" s="106"/>
      <c r="DGC24" s="106"/>
      <c r="DGD24" s="106"/>
      <c r="DGE24" s="106"/>
      <c r="DGF24" s="106"/>
      <c r="DGG24" s="106"/>
      <c r="DGH24" s="106"/>
      <c r="DGI24" s="106"/>
      <c r="DGJ24" s="106"/>
      <c r="DGK24" s="106"/>
      <c r="DGL24" s="106"/>
      <c r="DGM24" s="106"/>
      <c r="DGN24" s="106"/>
      <c r="DGO24" s="106"/>
      <c r="DGP24" s="106"/>
      <c r="DGQ24" s="106"/>
      <c r="DGR24" s="106"/>
      <c r="DGS24" s="106"/>
      <c r="DGT24" s="106"/>
      <c r="DGU24" s="106"/>
      <c r="DGV24" s="106"/>
      <c r="DGW24" s="106"/>
      <c r="DGX24" s="106"/>
      <c r="DGY24" s="106"/>
      <c r="DGZ24" s="106"/>
      <c r="DHA24" s="106"/>
      <c r="DHB24" s="106"/>
      <c r="DHC24" s="106"/>
      <c r="DHD24" s="106"/>
      <c r="DHE24" s="106"/>
      <c r="DHF24" s="106"/>
      <c r="DHG24" s="106"/>
      <c r="DHH24" s="106"/>
      <c r="DHI24" s="106"/>
      <c r="DHJ24" s="106"/>
      <c r="DHK24" s="106"/>
      <c r="DHL24" s="106"/>
      <c r="DHM24" s="106"/>
      <c r="DHN24" s="106"/>
      <c r="DHO24" s="106"/>
      <c r="DHP24" s="106"/>
      <c r="DHQ24" s="106"/>
      <c r="DHR24" s="106"/>
      <c r="DHS24" s="106"/>
      <c r="DHT24" s="106"/>
      <c r="DHU24" s="106"/>
      <c r="DHV24" s="106"/>
      <c r="DHW24" s="106"/>
      <c r="DHX24" s="106"/>
      <c r="DHY24" s="106"/>
      <c r="DHZ24" s="106"/>
      <c r="DIA24" s="106"/>
      <c r="DIB24" s="106"/>
      <c r="DIC24" s="106"/>
      <c r="DID24" s="106"/>
      <c r="DIE24" s="106"/>
      <c r="DIF24" s="106"/>
      <c r="DIG24" s="106"/>
      <c r="DIH24" s="106"/>
      <c r="DII24" s="106"/>
      <c r="DIJ24" s="106"/>
      <c r="DIK24" s="106"/>
      <c r="DIL24" s="106"/>
      <c r="DIM24" s="106"/>
      <c r="DIN24" s="106"/>
      <c r="DIO24" s="106"/>
      <c r="DIP24" s="106"/>
      <c r="DIQ24" s="106"/>
      <c r="DIR24" s="106"/>
      <c r="DIS24" s="106"/>
      <c r="DIT24" s="106"/>
      <c r="DIU24" s="106"/>
      <c r="DIV24" s="106"/>
      <c r="DIW24" s="106"/>
      <c r="DIX24" s="106"/>
      <c r="DIY24" s="106"/>
      <c r="DIZ24" s="106"/>
      <c r="DJA24" s="106"/>
      <c r="DJB24" s="106"/>
      <c r="DJC24" s="106"/>
      <c r="DJD24" s="106"/>
      <c r="DJE24" s="106"/>
      <c r="DJF24" s="106"/>
      <c r="DJG24" s="106"/>
      <c r="DJH24" s="106"/>
      <c r="DJI24" s="106"/>
      <c r="DJJ24" s="106"/>
      <c r="DJK24" s="106"/>
      <c r="DJL24" s="106"/>
      <c r="DJM24" s="106"/>
      <c r="DJN24" s="106"/>
      <c r="DJO24" s="106"/>
      <c r="DJP24" s="106"/>
      <c r="DJQ24" s="106"/>
      <c r="DJR24" s="106"/>
      <c r="DJS24" s="106"/>
      <c r="DJT24" s="106"/>
      <c r="DJU24" s="106"/>
      <c r="DJV24" s="106"/>
      <c r="DJW24" s="106"/>
      <c r="DJX24" s="106"/>
      <c r="DJY24" s="106"/>
      <c r="DJZ24" s="106"/>
      <c r="DKA24" s="106"/>
      <c r="DKB24" s="106"/>
      <c r="DKC24" s="106"/>
      <c r="DKD24" s="106"/>
      <c r="DKE24" s="106"/>
      <c r="DKF24" s="106"/>
      <c r="DKG24" s="106"/>
      <c r="DKH24" s="106"/>
      <c r="DKI24" s="106"/>
      <c r="DKJ24" s="106"/>
      <c r="DKK24" s="106"/>
      <c r="DKL24" s="106"/>
      <c r="DKM24" s="106"/>
      <c r="DKN24" s="106"/>
      <c r="DKO24" s="106"/>
      <c r="DKP24" s="106"/>
      <c r="DKQ24" s="106"/>
      <c r="DKR24" s="106"/>
      <c r="DKS24" s="106"/>
      <c r="DKT24" s="106"/>
      <c r="DKU24" s="106"/>
      <c r="DKV24" s="106"/>
      <c r="DKW24" s="106"/>
      <c r="DKX24" s="106"/>
      <c r="DKY24" s="106"/>
      <c r="DKZ24" s="106"/>
      <c r="DLA24" s="106"/>
      <c r="DLB24" s="106"/>
      <c r="DLC24" s="106"/>
      <c r="DLD24" s="106"/>
      <c r="DLE24" s="106"/>
      <c r="DLF24" s="106"/>
      <c r="DLG24" s="106"/>
      <c r="DLH24" s="106"/>
      <c r="DLI24" s="106"/>
      <c r="DLJ24" s="106"/>
      <c r="DLK24" s="106"/>
      <c r="DLL24" s="106"/>
      <c r="DLM24" s="106"/>
      <c r="DLN24" s="106"/>
      <c r="DLO24" s="106"/>
      <c r="DLP24" s="106"/>
      <c r="DLQ24" s="106"/>
      <c r="DLR24" s="106"/>
      <c r="DLS24" s="106"/>
      <c r="DLT24" s="106"/>
      <c r="DLU24" s="106"/>
      <c r="DLV24" s="106"/>
      <c r="DLW24" s="106"/>
      <c r="DLX24" s="106"/>
      <c r="DLY24" s="106"/>
      <c r="DLZ24" s="106"/>
      <c r="DMA24" s="106"/>
      <c r="DMB24" s="106"/>
      <c r="DMC24" s="106"/>
      <c r="DMD24" s="106"/>
      <c r="DME24" s="106"/>
      <c r="DMF24" s="106"/>
      <c r="DMG24" s="106"/>
      <c r="DMH24" s="106"/>
      <c r="DMI24" s="106"/>
      <c r="DMJ24" s="106"/>
      <c r="DMK24" s="106"/>
      <c r="DML24" s="106"/>
      <c r="DMM24" s="106"/>
      <c r="DMN24" s="106"/>
      <c r="DMO24" s="106"/>
      <c r="DMP24" s="106"/>
      <c r="DMQ24" s="106"/>
      <c r="DMR24" s="106"/>
      <c r="DMS24" s="106"/>
      <c r="DMT24" s="106"/>
      <c r="DMU24" s="106"/>
      <c r="DMV24" s="106"/>
      <c r="DMW24" s="106"/>
      <c r="DMX24" s="106"/>
      <c r="DMY24" s="106"/>
      <c r="DMZ24" s="106"/>
      <c r="DNA24" s="106"/>
      <c r="DNB24" s="106"/>
      <c r="DNC24" s="106"/>
      <c r="DND24" s="106"/>
      <c r="DNE24" s="106"/>
      <c r="DNF24" s="106"/>
      <c r="DNG24" s="106"/>
      <c r="DNH24" s="106"/>
      <c r="DNI24" s="106"/>
      <c r="DNJ24" s="106"/>
      <c r="DNK24" s="106"/>
      <c r="DNL24" s="106"/>
      <c r="DNM24" s="106"/>
      <c r="DNN24" s="106"/>
      <c r="DNO24" s="106"/>
      <c r="DNP24" s="106"/>
      <c r="DNQ24" s="106"/>
      <c r="DNR24" s="106"/>
      <c r="DNS24" s="106"/>
      <c r="DNT24" s="106"/>
      <c r="DNU24" s="106"/>
      <c r="DNV24" s="106"/>
      <c r="DNW24" s="106"/>
      <c r="DNX24" s="106"/>
      <c r="DNY24" s="106"/>
      <c r="DNZ24" s="106"/>
      <c r="DOA24" s="106"/>
      <c r="DOB24" s="106"/>
      <c r="DOC24" s="106"/>
      <c r="DOD24" s="106"/>
      <c r="DOE24" s="106"/>
      <c r="DOF24" s="106"/>
      <c r="DOG24" s="106"/>
      <c r="DOH24" s="106"/>
      <c r="DOI24" s="106"/>
      <c r="DOJ24" s="106"/>
      <c r="DOK24" s="106"/>
      <c r="DOL24" s="106"/>
      <c r="DOM24" s="106"/>
      <c r="DON24" s="106"/>
      <c r="DOO24" s="106"/>
      <c r="DOP24" s="106"/>
      <c r="DOQ24" s="106"/>
      <c r="DOR24" s="106"/>
      <c r="DOS24" s="106"/>
      <c r="DOT24" s="106"/>
      <c r="DOU24" s="106"/>
      <c r="DOV24" s="106"/>
      <c r="DOW24" s="106"/>
      <c r="DOX24" s="106"/>
      <c r="DOY24" s="106"/>
      <c r="DOZ24" s="106"/>
      <c r="DPA24" s="106"/>
      <c r="DPB24" s="106"/>
      <c r="DPC24" s="106"/>
      <c r="DPD24" s="106"/>
      <c r="DPE24" s="106"/>
      <c r="DPF24" s="106"/>
      <c r="DPG24" s="106"/>
      <c r="DPH24" s="106"/>
      <c r="DPI24" s="106"/>
      <c r="DPJ24" s="106"/>
      <c r="DPK24" s="106"/>
      <c r="DPL24" s="106"/>
      <c r="DPM24" s="106"/>
      <c r="DPN24" s="106"/>
      <c r="DPO24" s="106"/>
      <c r="DPP24" s="106"/>
      <c r="DPQ24" s="106"/>
      <c r="DPR24" s="106"/>
      <c r="DPS24" s="106"/>
      <c r="DPT24" s="106"/>
      <c r="DPU24" s="106"/>
      <c r="DPV24" s="106"/>
      <c r="DPW24" s="106"/>
      <c r="DPX24" s="106"/>
      <c r="DPY24" s="106"/>
      <c r="DPZ24" s="106"/>
      <c r="DQA24" s="106"/>
      <c r="DQB24" s="106"/>
      <c r="DQC24" s="106"/>
      <c r="DQD24" s="106"/>
      <c r="DQE24" s="106"/>
      <c r="DQF24" s="106"/>
      <c r="DQG24" s="106"/>
      <c r="DQH24" s="106"/>
      <c r="DQI24" s="106"/>
      <c r="DQJ24" s="106"/>
      <c r="DQK24" s="106"/>
      <c r="DQL24" s="106"/>
      <c r="DQM24" s="106"/>
      <c r="DQN24" s="106"/>
      <c r="DQO24" s="106"/>
      <c r="DQP24" s="106"/>
      <c r="DQQ24" s="106"/>
      <c r="DQR24" s="106"/>
      <c r="DQS24" s="106"/>
      <c r="DQT24" s="106"/>
      <c r="DQU24" s="106"/>
      <c r="DQV24" s="106"/>
      <c r="DQW24" s="106"/>
      <c r="DQX24" s="106"/>
      <c r="DQY24" s="106"/>
      <c r="DQZ24" s="106"/>
      <c r="DRA24" s="106"/>
      <c r="DRB24" s="106"/>
      <c r="DRC24" s="106"/>
      <c r="DRD24" s="106"/>
      <c r="DRE24" s="106"/>
      <c r="DRF24" s="106"/>
      <c r="DRG24" s="106"/>
      <c r="DRH24" s="106"/>
      <c r="DRI24" s="106"/>
      <c r="DRJ24" s="106"/>
      <c r="DRK24" s="106"/>
      <c r="DRL24" s="106"/>
      <c r="DRM24" s="106"/>
      <c r="DRN24" s="106"/>
      <c r="DRO24" s="106"/>
      <c r="DRP24" s="106"/>
      <c r="DRQ24" s="106"/>
      <c r="DRR24" s="106"/>
      <c r="DRS24" s="106"/>
      <c r="DRT24" s="106"/>
      <c r="DRU24" s="106"/>
      <c r="DRV24" s="106"/>
      <c r="DRW24" s="106"/>
      <c r="DRX24" s="106"/>
      <c r="DRY24" s="106"/>
      <c r="DRZ24" s="106"/>
      <c r="DSA24" s="106"/>
      <c r="DSB24" s="106"/>
      <c r="DSC24" s="106"/>
      <c r="DSD24" s="106"/>
      <c r="DSE24" s="106"/>
      <c r="DSF24" s="106"/>
      <c r="DSG24" s="106"/>
      <c r="DSH24" s="106"/>
      <c r="DSI24" s="106"/>
      <c r="DSJ24" s="106"/>
      <c r="DSK24" s="106"/>
      <c r="DSL24" s="106"/>
      <c r="DSM24" s="106"/>
      <c r="DSN24" s="106"/>
      <c r="DSO24" s="106"/>
      <c r="DSP24" s="106"/>
      <c r="DSQ24" s="106"/>
      <c r="DSR24" s="106"/>
      <c r="DSS24" s="106"/>
      <c r="DST24" s="106"/>
      <c r="DSU24" s="106"/>
      <c r="DSV24" s="106"/>
      <c r="DSW24" s="106"/>
      <c r="DSX24" s="106"/>
      <c r="DSY24" s="106"/>
      <c r="DSZ24" s="106"/>
      <c r="DTA24" s="106"/>
      <c r="DTB24" s="106"/>
      <c r="DTC24" s="106"/>
      <c r="DTD24" s="106"/>
      <c r="DTE24" s="106"/>
      <c r="DTF24" s="106"/>
      <c r="DTG24" s="106"/>
      <c r="DTH24" s="106"/>
      <c r="DTI24" s="106"/>
      <c r="DTJ24" s="106"/>
      <c r="DTK24" s="106"/>
      <c r="DTL24" s="106"/>
      <c r="DTM24" s="106"/>
      <c r="DTN24" s="106"/>
      <c r="DTO24" s="106"/>
      <c r="DTP24" s="106"/>
      <c r="DTQ24" s="106"/>
      <c r="DTR24" s="106"/>
      <c r="DTS24" s="106"/>
      <c r="DTT24" s="106"/>
      <c r="DTU24" s="106"/>
      <c r="DTV24" s="106"/>
      <c r="DTW24" s="106"/>
      <c r="DTX24" s="106"/>
      <c r="DTY24" s="106"/>
      <c r="DTZ24" s="106"/>
      <c r="DUA24" s="106"/>
      <c r="DUB24" s="106"/>
      <c r="DUC24" s="106"/>
      <c r="DUD24" s="106"/>
      <c r="DUE24" s="106"/>
      <c r="DUF24" s="106"/>
      <c r="DUG24" s="106"/>
      <c r="DUH24" s="106"/>
      <c r="DUI24" s="106"/>
      <c r="DUJ24" s="106"/>
      <c r="DUK24" s="106"/>
      <c r="DUL24" s="106"/>
      <c r="DUM24" s="106"/>
      <c r="DUN24" s="106"/>
      <c r="DUO24" s="106"/>
      <c r="DUP24" s="106"/>
      <c r="DUQ24" s="106"/>
      <c r="DUR24" s="106"/>
      <c r="DUS24" s="106"/>
      <c r="DUT24" s="106"/>
      <c r="DUU24" s="106"/>
      <c r="DUV24" s="106"/>
      <c r="DUW24" s="106"/>
      <c r="DUX24" s="106"/>
      <c r="DUY24" s="106"/>
      <c r="DUZ24" s="106"/>
      <c r="DVA24" s="106"/>
      <c r="DVB24" s="106"/>
      <c r="DVC24" s="106"/>
      <c r="DVD24" s="106"/>
      <c r="DVE24" s="106"/>
      <c r="DVF24" s="106"/>
      <c r="DVG24" s="106"/>
      <c r="DVH24" s="106"/>
      <c r="DVI24" s="106"/>
      <c r="DVJ24" s="106"/>
      <c r="DVK24" s="106"/>
      <c r="DVL24" s="106"/>
      <c r="DVM24" s="106"/>
      <c r="DVN24" s="106"/>
      <c r="DVO24" s="106"/>
      <c r="DVP24" s="106"/>
      <c r="DVQ24" s="106"/>
      <c r="DVR24" s="106"/>
      <c r="DVS24" s="106"/>
      <c r="DVT24" s="106"/>
      <c r="DVU24" s="106"/>
      <c r="DVV24" s="106"/>
      <c r="DVW24" s="106"/>
      <c r="DVX24" s="106"/>
      <c r="DVY24" s="106"/>
      <c r="DVZ24" s="106"/>
      <c r="DWA24" s="106"/>
      <c r="DWB24" s="106"/>
      <c r="DWC24" s="106"/>
      <c r="DWD24" s="106"/>
      <c r="DWE24" s="106"/>
      <c r="DWF24" s="106"/>
      <c r="DWG24" s="106"/>
      <c r="DWH24" s="106"/>
      <c r="DWI24" s="106"/>
      <c r="DWJ24" s="106"/>
      <c r="DWK24" s="106"/>
      <c r="DWL24" s="106"/>
      <c r="DWM24" s="106"/>
      <c r="DWN24" s="106"/>
      <c r="DWO24" s="106"/>
      <c r="DWP24" s="106"/>
      <c r="DWQ24" s="106"/>
      <c r="DWR24" s="106"/>
      <c r="DWS24" s="106"/>
      <c r="DWT24" s="106"/>
      <c r="DWU24" s="106"/>
      <c r="DWV24" s="106"/>
      <c r="DWW24" s="106"/>
      <c r="DWX24" s="106"/>
      <c r="DWY24" s="106"/>
      <c r="DWZ24" s="106"/>
      <c r="DXA24" s="106"/>
      <c r="DXB24" s="106"/>
      <c r="DXC24" s="106"/>
      <c r="DXD24" s="106"/>
      <c r="DXE24" s="106"/>
      <c r="DXF24" s="106"/>
      <c r="DXG24" s="106"/>
      <c r="DXH24" s="106"/>
      <c r="DXI24" s="106"/>
      <c r="DXJ24" s="106"/>
      <c r="DXK24" s="106"/>
      <c r="DXL24" s="106"/>
      <c r="DXM24" s="106"/>
      <c r="DXN24" s="106"/>
      <c r="DXO24" s="106"/>
      <c r="DXP24" s="106"/>
      <c r="DXQ24" s="106"/>
      <c r="DXR24" s="106"/>
      <c r="DXS24" s="106"/>
      <c r="DXT24" s="106"/>
      <c r="DXU24" s="106"/>
      <c r="DXV24" s="106"/>
      <c r="DXW24" s="106"/>
      <c r="DXX24" s="106"/>
      <c r="DXY24" s="106"/>
      <c r="DXZ24" s="106"/>
      <c r="DYA24" s="106"/>
      <c r="DYB24" s="106"/>
      <c r="DYC24" s="106"/>
      <c r="DYD24" s="106"/>
      <c r="DYE24" s="106"/>
      <c r="DYF24" s="106"/>
      <c r="DYG24" s="106"/>
      <c r="DYH24" s="106"/>
      <c r="DYI24" s="106"/>
      <c r="DYJ24" s="106"/>
      <c r="DYK24" s="106"/>
      <c r="DYL24" s="106"/>
      <c r="DYM24" s="106"/>
      <c r="DYN24" s="106"/>
      <c r="DYO24" s="106"/>
      <c r="DYP24" s="106"/>
      <c r="DYQ24" s="106"/>
      <c r="DYR24" s="106"/>
      <c r="DYS24" s="106"/>
      <c r="DYT24" s="106"/>
      <c r="DYU24" s="106"/>
      <c r="DYV24" s="106"/>
      <c r="DYW24" s="106"/>
      <c r="DYX24" s="106"/>
      <c r="DYY24" s="106"/>
      <c r="DYZ24" s="106"/>
      <c r="DZA24" s="106"/>
      <c r="DZB24" s="106"/>
      <c r="DZC24" s="106"/>
      <c r="DZD24" s="106"/>
      <c r="DZE24" s="106"/>
      <c r="DZF24" s="106"/>
      <c r="DZG24" s="106"/>
      <c r="DZH24" s="106"/>
      <c r="DZI24" s="106"/>
      <c r="DZJ24" s="106"/>
      <c r="DZK24" s="106"/>
      <c r="DZL24" s="106"/>
      <c r="DZM24" s="106"/>
      <c r="DZN24" s="106"/>
      <c r="DZO24" s="106"/>
      <c r="DZP24" s="106"/>
      <c r="DZQ24" s="106"/>
      <c r="DZR24" s="106"/>
      <c r="DZS24" s="106"/>
      <c r="DZT24" s="106"/>
      <c r="DZU24" s="106"/>
      <c r="DZV24" s="106"/>
      <c r="DZW24" s="106"/>
      <c r="DZX24" s="106"/>
      <c r="DZY24" s="106"/>
      <c r="DZZ24" s="106"/>
      <c r="EAA24" s="106"/>
      <c r="EAB24" s="106"/>
      <c r="EAC24" s="106"/>
      <c r="EAD24" s="106"/>
      <c r="EAE24" s="106"/>
      <c r="EAF24" s="106"/>
      <c r="EAG24" s="106"/>
      <c r="EAH24" s="106"/>
      <c r="EAI24" s="106"/>
      <c r="EAJ24" s="106"/>
      <c r="EAK24" s="106"/>
      <c r="EAL24" s="106"/>
      <c r="EAM24" s="106"/>
      <c r="EAN24" s="106"/>
      <c r="EAO24" s="106"/>
      <c r="EAP24" s="106"/>
      <c r="EAQ24" s="106"/>
      <c r="EAR24" s="106"/>
      <c r="EAS24" s="106"/>
      <c r="EAT24" s="106"/>
      <c r="EAU24" s="106"/>
      <c r="EAV24" s="106"/>
      <c r="EAW24" s="106"/>
      <c r="EAX24" s="106"/>
      <c r="EAY24" s="106"/>
      <c r="EAZ24" s="106"/>
      <c r="EBA24" s="106"/>
      <c r="EBB24" s="106"/>
      <c r="EBC24" s="106"/>
      <c r="EBD24" s="106"/>
      <c r="EBE24" s="106"/>
      <c r="EBF24" s="106"/>
      <c r="EBG24" s="106"/>
      <c r="EBH24" s="106"/>
      <c r="EBI24" s="106"/>
      <c r="EBJ24" s="106"/>
      <c r="EBK24" s="106"/>
      <c r="EBL24" s="106"/>
      <c r="EBM24" s="106"/>
      <c r="EBN24" s="106"/>
      <c r="EBO24" s="106"/>
      <c r="EBP24" s="106"/>
      <c r="EBQ24" s="106"/>
      <c r="EBR24" s="106"/>
      <c r="EBS24" s="106"/>
      <c r="EBT24" s="106"/>
      <c r="EBU24" s="106"/>
      <c r="EBV24" s="106"/>
      <c r="EBW24" s="106"/>
      <c r="EBX24" s="106"/>
      <c r="EBY24" s="106"/>
      <c r="EBZ24" s="106"/>
      <c r="ECA24" s="106"/>
      <c r="ECB24" s="106"/>
      <c r="ECC24" s="106"/>
      <c r="ECD24" s="106"/>
      <c r="ECE24" s="106"/>
      <c r="ECF24" s="106"/>
      <c r="ECG24" s="106"/>
      <c r="ECH24" s="106"/>
      <c r="ECI24" s="106"/>
      <c r="ECJ24" s="106"/>
      <c r="ECK24" s="106"/>
      <c r="ECL24" s="106"/>
      <c r="ECM24" s="106"/>
      <c r="ECN24" s="106"/>
      <c r="ECO24" s="106"/>
      <c r="ECP24" s="106"/>
      <c r="ECQ24" s="106"/>
      <c r="ECR24" s="106"/>
      <c r="ECS24" s="106"/>
      <c r="ECT24" s="106"/>
      <c r="ECU24" s="106"/>
      <c r="ECV24" s="106"/>
      <c r="ECW24" s="106"/>
      <c r="ECX24" s="106"/>
      <c r="ECY24" s="106"/>
      <c r="ECZ24" s="106"/>
      <c r="EDA24" s="106"/>
      <c r="EDB24" s="106"/>
      <c r="EDC24" s="106"/>
      <c r="EDD24" s="106"/>
      <c r="EDE24" s="106"/>
      <c r="EDF24" s="106"/>
      <c r="EDG24" s="106"/>
      <c r="EDH24" s="106"/>
      <c r="EDI24" s="106"/>
      <c r="EDJ24" s="106"/>
      <c r="EDK24" s="106"/>
      <c r="EDL24" s="106"/>
      <c r="EDM24" s="106"/>
      <c r="EDN24" s="106"/>
      <c r="EDO24" s="106"/>
      <c r="EDP24" s="106"/>
      <c r="EDQ24" s="106"/>
      <c r="EDR24" s="106"/>
      <c r="EDS24" s="106"/>
      <c r="EDT24" s="106"/>
      <c r="EDU24" s="106"/>
      <c r="EDV24" s="106"/>
      <c r="EDW24" s="106"/>
      <c r="EDX24" s="106"/>
      <c r="EDY24" s="106"/>
      <c r="EDZ24" s="106"/>
      <c r="EEA24" s="106"/>
      <c r="EEB24" s="106"/>
      <c r="EEC24" s="106"/>
      <c r="EED24" s="106"/>
      <c r="EEE24" s="106"/>
      <c r="EEF24" s="106"/>
      <c r="EEG24" s="106"/>
      <c r="EEH24" s="106"/>
      <c r="EEI24" s="106"/>
      <c r="EEJ24" s="106"/>
      <c r="EEK24" s="106"/>
      <c r="EEL24" s="106"/>
      <c r="EEM24" s="106"/>
      <c r="EEN24" s="106"/>
      <c r="EEO24" s="106"/>
      <c r="EEP24" s="106"/>
      <c r="EEQ24" s="106"/>
      <c r="EER24" s="106"/>
      <c r="EES24" s="106"/>
      <c r="EET24" s="106"/>
      <c r="EEU24" s="106"/>
      <c r="EEV24" s="106"/>
      <c r="EEW24" s="106"/>
      <c r="EEX24" s="106"/>
      <c r="EEY24" s="106"/>
      <c r="EEZ24" s="106"/>
      <c r="EFA24" s="106"/>
      <c r="EFB24" s="106"/>
      <c r="EFC24" s="106"/>
      <c r="EFD24" s="106"/>
      <c r="EFE24" s="106"/>
      <c r="EFF24" s="106"/>
      <c r="EFG24" s="106"/>
      <c r="EFH24" s="106"/>
      <c r="EFI24" s="106"/>
      <c r="EFJ24" s="106"/>
      <c r="EFK24" s="106"/>
      <c r="EFL24" s="106"/>
      <c r="EFM24" s="106"/>
      <c r="EFN24" s="106"/>
      <c r="EFO24" s="106"/>
      <c r="EFP24" s="106"/>
      <c r="EFQ24" s="106"/>
      <c r="EFR24" s="106"/>
      <c r="EFS24" s="106"/>
      <c r="EFT24" s="106"/>
      <c r="EFU24" s="106"/>
      <c r="EFV24" s="106"/>
      <c r="EFW24" s="106"/>
      <c r="EFX24" s="106"/>
      <c r="EFY24" s="106"/>
      <c r="EFZ24" s="106"/>
      <c r="EGA24" s="106"/>
      <c r="EGB24" s="106"/>
      <c r="EGC24" s="106"/>
      <c r="EGD24" s="106"/>
      <c r="EGE24" s="106"/>
      <c r="EGF24" s="106"/>
      <c r="EGG24" s="106"/>
      <c r="EGH24" s="106"/>
      <c r="EGI24" s="106"/>
      <c r="EGJ24" s="106"/>
      <c r="EGK24" s="106"/>
      <c r="EGL24" s="106"/>
      <c r="EGM24" s="106"/>
      <c r="EGN24" s="106"/>
      <c r="EGO24" s="106"/>
      <c r="EGP24" s="106"/>
      <c r="EGQ24" s="106"/>
      <c r="EGR24" s="106"/>
      <c r="EGS24" s="106"/>
      <c r="EGT24" s="106"/>
      <c r="EGU24" s="106"/>
      <c r="EGV24" s="106"/>
      <c r="EGW24" s="106"/>
      <c r="EGX24" s="106"/>
      <c r="EGY24" s="106"/>
      <c r="EGZ24" s="106"/>
      <c r="EHA24" s="106"/>
      <c r="EHB24" s="106"/>
      <c r="EHC24" s="106"/>
      <c r="EHD24" s="106"/>
      <c r="EHE24" s="106"/>
      <c r="EHF24" s="106"/>
      <c r="EHG24" s="106"/>
      <c r="EHH24" s="106"/>
      <c r="EHI24" s="106"/>
      <c r="EHJ24" s="106"/>
      <c r="EHK24" s="106"/>
      <c r="EHL24" s="106"/>
      <c r="EHM24" s="106"/>
      <c r="EHN24" s="106"/>
      <c r="EHO24" s="106"/>
      <c r="EHP24" s="106"/>
      <c r="EHQ24" s="106"/>
      <c r="EHR24" s="106"/>
      <c r="EHS24" s="106"/>
      <c r="EHT24" s="106"/>
      <c r="EHU24" s="106"/>
      <c r="EHV24" s="106"/>
      <c r="EHW24" s="106"/>
      <c r="EHX24" s="106"/>
      <c r="EHY24" s="106"/>
      <c r="EHZ24" s="106"/>
      <c r="EIA24" s="106"/>
      <c r="EIB24" s="106"/>
      <c r="EIC24" s="106"/>
      <c r="EID24" s="106"/>
      <c r="EIE24" s="106"/>
      <c r="EIF24" s="106"/>
      <c r="EIG24" s="106"/>
      <c r="EIH24" s="106"/>
      <c r="EII24" s="106"/>
      <c r="EIJ24" s="106"/>
      <c r="EIK24" s="106"/>
      <c r="EIL24" s="106"/>
      <c r="EIM24" s="106"/>
      <c r="EIN24" s="106"/>
      <c r="EIO24" s="106"/>
      <c r="EIP24" s="106"/>
      <c r="EIQ24" s="106"/>
      <c r="EIR24" s="106"/>
      <c r="EIS24" s="106"/>
      <c r="EIT24" s="106"/>
      <c r="EIU24" s="106"/>
      <c r="EIV24" s="106"/>
      <c r="EIW24" s="106"/>
      <c r="EIX24" s="106"/>
      <c r="EIY24" s="106"/>
      <c r="EIZ24" s="106"/>
      <c r="EJA24" s="106"/>
      <c r="EJB24" s="106"/>
      <c r="EJC24" s="106"/>
      <c r="EJD24" s="106"/>
      <c r="EJE24" s="106"/>
      <c r="EJF24" s="106"/>
      <c r="EJG24" s="106"/>
      <c r="EJH24" s="106"/>
      <c r="EJI24" s="106"/>
      <c r="EJJ24" s="106"/>
      <c r="EJK24" s="106"/>
      <c r="EJL24" s="106"/>
      <c r="EJM24" s="106"/>
      <c r="EJN24" s="106"/>
      <c r="EJO24" s="106"/>
      <c r="EJP24" s="106"/>
      <c r="EJQ24" s="106"/>
      <c r="EJR24" s="106"/>
      <c r="EJS24" s="106"/>
      <c r="EJT24" s="106"/>
      <c r="EJU24" s="106"/>
      <c r="EJV24" s="106"/>
      <c r="EJW24" s="106"/>
      <c r="EJX24" s="106"/>
      <c r="EJY24" s="106"/>
      <c r="EJZ24" s="106"/>
      <c r="EKA24" s="106"/>
      <c r="EKB24" s="106"/>
      <c r="EKC24" s="106"/>
      <c r="EKD24" s="106"/>
      <c r="EKE24" s="106"/>
      <c r="EKF24" s="106"/>
      <c r="EKG24" s="106"/>
      <c r="EKH24" s="106"/>
      <c r="EKI24" s="106"/>
      <c r="EKJ24" s="106"/>
      <c r="EKK24" s="106"/>
      <c r="EKL24" s="106"/>
      <c r="EKM24" s="106"/>
      <c r="EKN24" s="106"/>
      <c r="EKO24" s="106"/>
      <c r="EKP24" s="106"/>
      <c r="EKQ24" s="106"/>
      <c r="EKR24" s="106"/>
      <c r="EKS24" s="106"/>
      <c r="EKT24" s="106"/>
      <c r="EKU24" s="106"/>
      <c r="EKV24" s="106"/>
      <c r="EKW24" s="106"/>
      <c r="EKX24" s="106"/>
      <c r="EKY24" s="106"/>
      <c r="EKZ24" s="106"/>
      <c r="ELA24" s="106"/>
      <c r="ELB24" s="106"/>
      <c r="ELC24" s="106"/>
      <c r="ELD24" s="106"/>
      <c r="ELE24" s="106"/>
      <c r="ELF24" s="106"/>
      <c r="ELG24" s="106"/>
      <c r="ELH24" s="106"/>
      <c r="ELI24" s="106"/>
      <c r="ELJ24" s="106"/>
      <c r="ELK24" s="106"/>
      <c r="ELL24" s="106"/>
      <c r="ELM24" s="106"/>
      <c r="ELN24" s="106"/>
      <c r="ELO24" s="106"/>
      <c r="ELP24" s="106"/>
      <c r="ELQ24" s="106"/>
      <c r="ELR24" s="106"/>
      <c r="ELS24" s="106"/>
      <c r="ELT24" s="106"/>
      <c r="ELU24" s="106"/>
      <c r="ELV24" s="106"/>
      <c r="ELW24" s="106"/>
      <c r="ELX24" s="106"/>
      <c r="ELY24" s="106"/>
      <c r="ELZ24" s="106"/>
      <c r="EMA24" s="106"/>
      <c r="EMB24" s="106"/>
      <c r="EMC24" s="106"/>
      <c r="EMD24" s="106"/>
      <c r="EME24" s="106"/>
      <c r="EMF24" s="106"/>
      <c r="EMG24" s="106"/>
      <c r="EMH24" s="106"/>
      <c r="EMI24" s="106"/>
      <c r="EMJ24" s="106"/>
      <c r="EMK24" s="106"/>
      <c r="EML24" s="106"/>
      <c r="EMM24" s="106"/>
      <c r="EMN24" s="106"/>
      <c r="EMO24" s="106"/>
      <c r="EMP24" s="106"/>
      <c r="EMQ24" s="106"/>
      <c r="EMR24" s="106"/>
      <c r="EMS24" s="106"/>
      <c r="EMT24" s="106"/>
      <c r="EMU24" s="106"/>
      <c r="EMV24" s="106"/>
      <c r="EMW24" s="106"/>
      <c r="EMX24" s="106"/>
      <c r="EMY24" s="106"/>
      <c r="EMZ24" s="106"/>
      <c r="ENA24" s="106"/>
      <c r="ENB24" s="106"/>
      <c r="ENC24" s="106"/>
      <c r="END24" s="106"/>
      <c r="ENE24" s="106"/>
      <c r="ENF24" s="106"/>
      <c r="ENG24" s="106"/>
      <c r="ENH24" s="106"/>
      <c r="ENI24" s="106"/>
      <c r="ENJ24" s="106"/>
      <c r="ENK24" s="106"/>
      <c r="ENL24" s="106"/>
      <c r="ENM24" s="106"/>
      <c r="ENN24" s="106"/>
      <c r="ENO24" s="106"/>
      <c r="ENP24" s="106"/>
      <c r="ENQ24" s="106"/>
      <c r="ENR24" s="106"/>
      <c r="ENS24" s="106"/>
      <c r="ENT24" s="106"/>
      <c r="ENU24" s="106"/>
      <c r="ENV24" s="106"/>
      <c r="ENW24" s="106"/>
      <c r="ENX24" s="106"/>
      <c r="ENY24" s="106"/>
      <c r="ENZ24" s="106"/>
      <c r="EOA24" s="106"/>
      <c r="EOB24" s="106"/>
      <c r="EOC24" s="106"/>
      <c r="EOD24" s="106"/>
      <c r="EOE24" s="106"/>
      <c r="EOF24" s="106"/>
      <c r="EOG24" s="106"/>
      <c r="EOH24" s="106"/>
      <c r="EOI24" s="106"/>
      <c r="EOJ24" s="106"/>
      <c r="EOK24" s="106"/>
      <c r="EOL24" s="106"/>
      <c r="EOM24" s="106"/>
      <c r="EON24" s="106"/>
      <c r="EOO24" s="106"/>
      <c r="EOP24" s="106"/>
      <c r="EOQ24" s="106"/>
      <c r="EOR24" s="106"/>
      <c r="EOS24" s="106"/>
      <c r="EOT24" s="106"/>
      <c r="EOU24" s="106"/>
      <c r="EOV24" s="106"/>
      <c r="EOW24" s="106"/>
      <c r="EOX24" s="106"/>
      <c r="EOY24" s="106"/>
      <c r="EOZ24" s="106"/>
      <c r="EPA24" s="106"/>
      <c r="EPB24" s="106"/>
      <c r="EPC24" s="106"/>
      <c r="EPD24" s="106"/>
      <c r="EPE24" s="106"/>
      <c r="EPF24" s="106"/>
      <c r="EPG24" s="106"/>
      <c r="EPH24" s="106"/>
      <c r="EPI24" s="106"/>
      <c r="EPJ24" s="106"/>
      <c r="EPK24" s="106"/>
      <c r="EPL24" s="106"/>
      <c r="EPM24" s="106"/>
      <c r="EPN24" s="106"/>
      <c r="EPO24" s="106"/>
      <c r="EPP24" s="106"/>
      <c r="EPQ24" s="106"/>
      <c r="EPR24" s="106"/>
      <c r="EPS24" s="106"/>
      <c r="EPT24" s="106"/>
      <c r="EPU24" s="106"/>
      <c r="EPV24" s="106"/>
      <c r="EPW24" s="106"/>
      <c r="EPX24" s="106"/>
      <c r="EPY24" s="106"/>
      <c r="EPZ24" s="106"/>
      <c r="EQA24" s="106"/>
      <c r="EQB24" s="106"/>
      <c r="EQC24" s="106"/>
      <c r="EQD24" s="106"/>
      <c r="EQE24" s="106"/>
      <c r="EQF24" s="106"/>
      <c r="EQG24" s="106"/>
      <c r="EQH24" s="106"/>
      <c r="EQI24" s="106"/>
      <c r="EQJ24" s="106"/>
      <c r="EQK24" s="106"/>
      <c r="EQL24" s="106"/>
      <c r="EQM24" s="106"/>
      <c r="EQN24" s="106"/>
      <c r="EQO24" s="106"/>
      <c r="EQP24" s="106"/>
      <c r="EQQ24" s="106"/>
      <c r="EQR24" s="106"/>
      <c r="EQS24" s="106"/>
      <c r="EQT24" s="106"/>
      <c r="EQU24" s="106"/>
      <c r="EQV24" s="106"/>
      <c r="EQW24" s="106"/>
      <c r="EQX24" s="106"/>
      <c r="EQY24" s="106"/>
      <c r="EQZ24" s="106"/>
      <c r="ERA24" s="106"/>
      <c r="ERB24" s="106"/>
      <c r="ERC24" s="106"/>
      <c r="ERD24" s="106"/>
      <c r="ERE24" s="106"/>
      <c r="ERF24" s="106"/>
      <c r="ERG24" s="106"/>
      <c r="ERH24" s="106"/>
      <c r="ERI24" s="106"/>
      <c r="ERJ24" s="106"/>
      <c r="ERK24" s="106"/>
      <c r="ERL24" s="106"/>
      <c r="ERM24" s="106"/>
      <c r="ERN24" s="106"/>
      <c r="ERO24" s="106"/>
      <c r="ERP24" s="106"/>
      <c r="ERQ24" s="106"/>
      <c r="ERR24" s="106"/>
      <c r="ERS24" s="106"/>
      <c r="ERT24" s="106"/>
      <c r="ERU24" s="106"/>
      <c r="ERV24" s="106"/>
      <c r="ERW24" s="106"/>
      <c r="ERX24" s="106"/>
      <c r="ERY24" s="106"/>
      <c r="ERZ24" s="106"/>
      <c r="ESA24" s="106"/>
      <c r="ESB24" s="106"/>
      <c r="ESC24" s="106"/>
      <c r="ESD24" s="106"/>
      <c r="ESE24" s="106"/>
      <c r="ESF24" s="106"/>
      <c r="ESG24" s="106"/>
      <c r="ESH24" s="106"/>
      <c r="ESI24" s="106"/>
      <c r="ESJ24" s="106"/>
      <c r="ESK24" s="106"/>
      <c r="ESL24" s="106"/>
      <c r="ESM24" s="106"/>
      <c r="ESN24" s="106"/>
      <c r="ESO24" s="106"/>
      <c r="ESP24" s="106"/>
      <c r="ESQ24" s="106"/>
      <c r="ESR24" s="106"/>
      <c r="ESS24" s="106"/>
      <c r="EST24" s="106"/>
      <c r="ESU24" s="106"/>
      <c r="ESV24" s="106"/>
      <c r="ESW24" s="106"/>
      <c r="ESX24" s="106"/>
      <c r="ESY24" s="106"/>
      <c r="ESZ24" s="106"/>
      <c r="ETA24" s="106"/>
      <c r="ETB24" s="106"/>
      <c r="ETC24" s="106"/>
      <c r="ETD24" s="106"/>
      <c r="ETE24" s="106"/>
      <c r="ETF24" s="106"/>
      <c r="ETG24" s="106"/>
      <c r="ETH24" s="106"/>
      <c r="ETI24" s="106"/>
      <c r="ETJ24" s="106"/>
      <c r="ETK24" s="106"/>
      <c r="ETL24" s="106"/>
      <c r="ETM24" s="106"/>
      <c r="ETN24" s="106"/>
      <c r="ETO24" s="106"/>
      <c r="ETP24" s="106"/>
      <c r="ETQ24" s="106"/>
      <c r="ETR24" s="106"/>
      <c r="ETS24" s="106"/>
      <c r="ETT24" s="106"/>
      <c r="ETU24" s="106"/>
      <c r="ETV24" s="106"/>
      <c r="ETW24" s="106"/>
      <c r="ETX24" s="106"/>
      <c r="ETY24" s="106"/>
      <c r="ETZ24" s="106"/>
      <c r="EUA24" s="106"/>
      <c r="EUB24" s="106"/>
      <c r="EUC24" s="106"/>
      <c r="EUD24" s="106"/>
      <c r="EUE24" s="106"/>
      <c r="EUF24" s="106"/>
      <c r="EUG24" s="106"/>
      <c r="EUH24" s="106"/>
      <c r="EUI24" s="106"/>
      <c r="EUJ24" s="106"/>
      <c r="EUK24" s="106"/>
      <c r="EUL24" s="106"/>
      <c r="EUM24" s="106"/>
      <c r="EUN24" s="106"/>
      <c r="EUO24" s="106"/>
      <c r="EUP24" s="106"/>
      <c r="EUQ24" s="106"/>
      <c r="EUR24" s="106"/>
      <c r="EUS24" s="106"/>
      <c r="EUT24" s="106"/>
      <c r="EUU24" s="106"/>
      <c r="EUV24" s="106"/>
      <c r="EUW24" s="106"/>
      <c r="EUX24" s="106"/>
      <c r="EUY24" s="106"/>
      <c r="EUZ24" s="106"/>
      <c r="EVA24" s="106"/>
      <c r="EVB24" s="106"/>
      <c r="EVC24" s="106"/>
      <c r="EVD24" s="106"/>
      <c r="EVE24" s="106"/>
      <c r="EVF24" s="106"/>
      <c r="EVG24" s="106"/>
      <c r="EVH24" s="106"/>
      <c r="EVI24" s="106"/>
      <c r="EVJ24" s="106"/>
      <c r="EVK24" s="106"/>
      <c r="EVL24" s="106"/>
      <c r="EVM24" s="106"/>
      <c r="EVN24" s="106"/>
      <c r="EVO24" s="106"/>
      <c r="EVP24" s="106"/>
      <c r="EVQ24" s="106"/>
      <c r="EVR24" s="106"/>
      <c r="EVS24" s="106"/>
      <c r="EVT24" s="106"/>
      <c r="EVU24" s="106"/>
      <c r="EVV24" s="106"/>
      <c r="EVW24" s="106"/>
      <c r="EVX24" s="106"/>
      <c r="EVY24" s="106"/>
      <c r="EVZ24" s="106"/>
      <c r="EWA24" s="106"/>
      <c r="EWB24" s="106"/>
      <c r="EWC24" s="106"/>
      <c r="EWD24" s="106"/>
      <c r="EWE24" s="106"/>
      <c r="EWF24" s="106"/>
      <c r="EWG24" s="106"/>
      <c r="EWH24" s="106"/>
      <c r="EWI24" s="106"/>
      <c r="EWJ24" s="106"/>
      <c r="EWK24" s="106"/>
      <c r="EWL24" s="106"/>
      <c r="EWM24" s="106"/>
      <c r="EWN24" s="106"/>
      <c r="EWO24" s="106"/>
      <c r="EWP24" s="106"/>
      <c r="EWQ24" s="106"/>
      <c r="EWR24" s="106"/>
      <c r="EWS24" s="106"/>
      <c r="EWT24" s="106"/>
      <c r="EWU24" s="106"/>
      <c r="EWV24" s="106"/>
      <c r="EWW24" s="106"/>
      <c r="EWX24" s="106"/>
      <c r="EWY24" s="106"/>
      <c r="EWZ24" s="106"/>
      <c r="EXA24" s="106"/>
      <c r="EXB24" s="106"/>
      <c r="EXC24" s="106"/>
      <c r="EXD24" s="106"/>
      <c r="EXE24" s="106"/>
      <c r="EXF24" s="106"/>
      <c r="EXG24" s="106"/>
      <c r="EXH24" s="106"/>
      <c r="EXI24" s="106"/>
      <c r="EXJ24" s="106"/>
      <c r="EXK24" s="106"/>
      <c r="EXL24" s="106"/>
      <c r="EXM24" s="106"/>
      <c r="EXN24" s="106"/>
      <c r="EXO24" s="106"/>
      <c r="EXP24" s="106"/>
      <c r="EXQ24" s="106"/>
      <c r="EXR24" s="106"/>
      <c r="EXS24" s="106"/>
      <c r="EXT24" s="106"/>
      <c r="EXU24" s="106"/>
      <c r="EXV24" s="106"/>
      <c r="EXW24" s="106"/>
      <c r="EXX24" s="106"/>
      <c r="EXY24" s="106"/>
      <c r="EXZ24" s="106"/>
      <c r="EYA24" s="106"/>
      <c r="EYB24" s="106"/>
      <c r="EYC24" s="106"/>
      <c r="EYD24" s="106"/>
      <c r="EYE24" s="106"/>
      <c r="EYF24" s="106"/>
      <c r="EYG24" s="106"/>
      <c r="EYH24" s="106"/>
      <c r="EYI24" s="106"/>
      <c r="EYJ24" s="106"/>
      <c r="EYK24" s="106"/>
      <c r="EYL24" s="106"/>
      <c r="EYM24" s="106"/>
      <c r="EYN24" s="106"/>
      <c r="EYO24" s="106"/>
      <c r="EYP24" s="106"/>
      <c r="EYQ24" s="106"/>
      <c r="EYR24" s="106"/>
      <c r="EYS24" s="106"/>
      <c r="EYT24" s="106"/>
      <c r="EYU24" s="106"/>
      <c r="EYV24" s="106"/>
      <c r="EYW24" s="106"/>
      <c r="EYX24" s="106"/>
      <c r="EYY24" s="106"/>
      <c r="EYZ24" s="106"/>
      <c r="EZA24" s="106"/>
      <c r="EZB24" s="106"/>
      <c r="EZC24" s="106"/>
      <c r="EZD24" s="106"/>
      <c r="EZE24" s="106"/>
      <c r="EZF24" s="106"/>
      <c r="EZG24" s="106"/>
      <c r="EZH24" s="106"/>
      <c r="EZI24" s="106"/>
      <c r="EZJ24" s="106"/>
      <c r="EZK24" s="106"/>
      <c r="EZL24" s="106"/>
      <c r="EZM24" s="106"/>
      <c r="EZN24" s="106"/>
      <c r="EZO24" s="106"/>
      <c r="EZP24" s="106"/>
      <c r="EZQ24" s="106"/>
      <c r="EZR24" s="106"/>
      <c r="EZS24" s="106"/>
      <c r="EZT24" s="106"/>
      <c r="EZU24" s="106"/>
      <c r="EZV24" s="106"/>
      <c r="EZW24" s="106"/>
      <c r="EZX24" s="106"/>
      <c r="EZY24" s="106"/>
      <c r="EZZ24" s="106"/>
      <c r="FAA24" s="106"/>
      <c r="FAB24" s="106"/>
      <c r="FAC24" s="106"/>
      <c r="FAD24" s="106"/>
      <c r="FAE24" s="106"/>
      <c r="FAF24" s="106"/>
      <c r="FAG24" s="106"/>
      <c r="FAH24" s="106"/>
      <c r="FAI24" s="106"/>
      <c r="FAJ24" s="106"/>
      <c r="FAK24" s="106"/>
      <c r="FAL24" s="106"/>
      <c r="FAM24" s="106"/>
      <c r="FAN24" s="106"/>
      <c r="FAO24" s="106"/>
      <c r="FAP24" s="106"/>
      <c r="FAQ24" s="106"/>
      <c r="FAR24" s="106"/>
      <c r="FAS24" s="106"/>
      <c r="FAT24" s="106"/>
      <c r="FAU24" s="106"/>
      <c r="FAV24" s="106"/>
      <c r="FAW24" s="106"/>
      <c r="FAX24" s="106"/>
      <c r="FAY24" s="106"/>
      <c r="FAZ24" s="106"/>
      <c r="FBA24" s="106"/>
      <c r="FBB24" s="106"/>
      <c r="FBC24" s="106"/>
      <c r="FBD24" s="106"/>
      <c r="FBE24" s="106"/>
      <c r="FBF24" s="106"/>
      <c r="FBG24" s="106"/>
      <c r="FBH24" s="106"/>
      <c r="FBI24" s="106"/>
      <c r="FBJ24" s="106"/>
      <c r="FBK24" s="106"/>
      <c r="FBL24" s="106"/>
      <c r="FBM24" s="106"/>
      <c r="FBN24" s="106"/>
      <c r="FBO24" s="106"/>
      <c r="FBP24" s="106"/>
      <c r="FBQ24" s="106"/>
      <c r="FBR24" s="106"/>
      <c r="FBS24" s="106"/>
      <c r="FBT24" s="106"/>
      <c r="FBU24" s="106"/>
      <c r="FBV24" s="106"/>
      <c r="FBW24" s="106"/>
      <c r="FBX24" s="106"/>
      <c r="FBY24" s="106"/>
      <c r="FBZ24" s="106"/>
      <c r="FCA24" s="106"/>
      <c r="FCB24" s="106"/>
      <c r="FCC24" s="106"/>
      <c r="FCD24" s="106"/>
      <c r="FCE24" s="106"/>
      <c r="FCF24" s="106"/>
      <c r="FCG24" s="106"/>
      <c r="FCH24" s="106"/>
      <c r="FCI24" s="106"/>
      <c r="FCJ24" s="106"/>
      <c r="FCK24" s="106"/>
      <c r="FCL24" s="106"/>
      <c r="FCM24" s="106"/>
      <c r="FCN24" s="106"/>
      <c r="FCO24" s="106"/>
      <c r="FCP24" s="106"/>
      <c r="FCQ24" s="106"/>
      <c r="FCR24" s="106"/>
      <c r="FCS24" s="106"/>
      <c r="FCT24" s="106"/>
      <c r="FCU24" s="106"/>
      <c r="FCV24" s="106"/>
      <c r="FCW24" s="106"/>
      <c r="FCX24" s="106"/>
      <c r="FCY24" s="106"/>
      <c r="FCZ24" s="106"/>
      <c r="FDA24" s="106"/>
      <c r="FDB24" s="106"/>
      <c r="FDC24" s="106"/>
      <c r="FDD24" s="106"/>
      <c r="FDE24" s="106"/>
      <c r="FDF24" s="106"/>
      <c r="FDG24" s="106"/>
      <c r="FDH24" s="106"/>
      <c r="FDI24" s="106"/>
      <c r="FDJ24" s="106"/>
      <c r="FDK24" s="106"/>
      <c r="FDL24" s="106"/>
      <c r="FDM24" s="106"/>
      <c r="FDN24" s="106"/>
      <c r="FDO24" s="106"/>
      <c r="FDP24" s="106"/>
      <c r="FDQ24" s="106"/>
      <c r="FDR24" s="106"/>
      <c r="FDS24" s="106"/>
      <c r="FDT24" s="106"/>
      <c r="FDU24" s="106"/>
      <c r="FDV24" s="106"/>
      <c r="FDW24" s="106"/>
      <c r="FDX24" s="106"/>
      <c r="FDY24" s="106"/>
      <c r="FDZ24" s="106"/>
      <c r="FEA24" s="106"/>
      <c r="FEB24" s="106"/>
      <c r="FEC24" s="106"/>
      <c r="FED24" s="106"/>
      <c r="FEE24" s="106"/>
      <c r="FEF24" s="106"/>
      <c r="FEG24" s="106"/>
      <c r="FEH24" s="106"/>
      <c r="FEI24" s="106"/>
      <c r="FEJ24" s="106"/>
      <c r="FEK24" s="106"/>
      <c r="FEL24" s="106"/>
      <c r="FEM24" s="106"/>
      <c r="FEN24" s="106"/>
      <c r="FEO24" s="106"/>
      <c r="FEP24" s="106"/>
      <c r="FEQ24" s="106"/>
      <c r="FER24" s="106"/>
      <c r="FES24" s="106"/>
      <c r="FET24" s="106"/>
      <c r="FEU24" s="106"/>
      <c r="FEV24" s="106"/>
      <c r="FEW24" s="106"/>
      <c r="FEX24" s="106"/>
      <c r="FEY24" s="106"/>
      <c r="FEZ24" s="106"/>
      <c r="FFA24" s="106"/>
      <c r="FFB24" s="106"/>
      <c r="FFC24" s="106"/>
      <c r="FFD24" s="106"/>
      <c r="FFE24" s="106"/>
      <c r="FFF24" s="106"/>
      <c r="FFG24" s="106"/>
      <c r="FFH24" s="106"/>
      <c r="FFI24" s="106"/>
      <c r="FFJ24" s="106"/>
      <c r="FFK24" s="106"/>
      <c r="FFL24" s="106"/>
      <c r="FFM24" s="106"/>
      <c r="FFN24" s="106"/>
      <c r="FFO24" s="106"/>
      <c r="FFP24" s="106"/>
      <c r="FFQ24" s="106"/>
      <c r="FFR24" s="106"/>
      <c r="FFS24" s="106"/>
      <c r="FFT24" s="106"/>
      <c r="FFU24" s="106"/>
      <c r="FFV24" s="106"/>
      <c r="FFW24" s="106"/>
      <c r="FFX24" s="106"/>
      <c r="FFY24" s="106"/>
      <c r="FFZ24" s="106"/>
      <c r="FGA24" s="106"/>
      <c r="FGB24" s="106"/>
      <c r="FGC24" s="106"/>
      <c r="FGD24" s="106"/>
      <c r="FGE24" s="106"/>
      <c r="FGF24" s="106"/>
      <c r="FGG24" s="106"/>
      <c r="FGH24" s="106"/>
      <c r="FGI24" s="106"/>
      <c r="FGJ24" s="106"/>
      <c r="FGK24" s="106"/>
      <c r="FGL24" s="106"/>
      <c r="FGM24" s="106"/>
      <c r="FGN24" s="106"/>
      <c r="FGO24" s="106"/>
      <c r="FGP24" s="106"/>
      <c r="FGQ24" s="106"/>
      <c r="FGR24" s="106"/>
      <c r="FGS24" s="106"/>
      <c r="FGT24" s="106"/>
      <c r="FGU24" s="106"/>
      <c r="FGV24" s="106"/>
      <c r="FGW24" s="106"/>
      <c r="FGX24" s="106"/>
      <c r="FGY24" s="106"/>
      <c r="FGZ24" s="106"/>
      <c r="FHA24" s="106"/>
      <c r="FHB24" s="106"/>
      <c r="FHC24" s="106"/>
      <c r="FHD24" s="106"/>
      <c r="FHE24" s="106"/>
      <c r="FHF24" s="106"/>
      <c r="FHG24" s="106"/>
      <c r="FHH24" s="106"/>
      <c r="FHI24" s="106"/>
      <c r="FHJ24" s="106"/>
      <c r="FHK24" s="106"/>
      <c r="FHL24" s="106"/>
      <c r="FHM24" s="106"/>
      <c r="FHN24" s="106"/>
      <c r="FHO24" s="106"/>
      <c r="FHP24" s="106"/>
      <c r="FHQ24" s="106"/>
      <c r="FHR24" s="106"/>
      <c r="FHS24" s="106"/>
      <c r="FHT24" s="106"/>
      <c r="FHU24" s="106"/>
      <c r="FHV24" s="106"/>
      <c r="FHW24" s="106"/>
      <c r="FHX24" s="106"/>
      <c r="FHY24" s="106"/>
      <c r="FHZ24" s="106"/>
      <c r="FIA24" s="106"/>
      <c r="FIB24" s="106"/>
      <c r="FIC24" s="106"/>
      <c r="FID24" s="106"/>
      <c r="FIE24" s="106"/>
      <c r="FIF24" s="106"/>
      <c r="FIG24" s="106"/>
      <c r="FIH24" s="106"/>
      <c r="FII24" s="106"/>
      <c r="FIJ24" s="106"/>
      <c r="FIK24" s="106"/>
      <c r="FIL24" s="106"/>
      <c r="FIM24" s="106"/>
      <c r="FIN24" s="106"/>
      <c r="FIO24" s="106"/>
      <c r="FIP24" s="106"/>
      <c r="FIQ24" s="106"/>
      <c r="FIR24" s="106"/>
      <c r="FIS24" s="106"/>
      <c r="FIT24" s="106"/>
      <c r="FIU24" s="106"/>
      <c r="FIV24" s="106"/>
      <c r="FIW24" s="106"/>
      <c r="FIX24" s="106"/>
      <c r="FIY24" s="106"/>
      <c r="FIZ24" s="106"/>
      <c r="FJA24" s="106"/>
      <c r="FJB24" s="106"/>
      <c r="FJC24" s="106"/>
      <c r="FJD24" s="106"/>
      <c r="FJE24" s="106"/>
      <c r="FJF24" s="106"/>
      <c r="FJG24" s="106"/>
      <c r="FJH24" s="106"/>
      <c r="FJI24" s="106"/>
      <c r="FJJ24" s="106"/>
      <c r="FJK24" s="106"/>
      <c r="FJL24" s="106"/>
      <c r="FJM24" s="106"/>
      <c r="FJN24" s="106"/>
      <c r="FJO24" s="106"/>
      <c r="FJP24" s="106"/>
      <c r="FJQ24" s="106"/>
      <c r="FJR24" s="106"/>
      <c r="FJS24" s="106"/>
      <c r="FJT24" s="106"/>
      <c r="FJU24" s="106"/>
      <c r="FJV24" s="106"/>
      <c r="FJW24" s="106"/>
      <c r="FJX24" s="106"/>
      <c r="FJY24" s="106"/>
      <c r="FJZ24" s="106"/>
      <c r="FKA24" s="106"/>
      <c r="FKB24" s="106"/>
      <c r="FKC24" s="106"/>
      <c r="FKD24" s="106"/>
      <c r="FKE24" s="106"/>
      <c r="FKF24" s="106"/>
      <c r="FKG24" s="106"/>
      <c r="FKH24" s="106"/>
      <c r="FKI24" s="106"/>
      <c r="FKJ24" s="106"/>
      <c r="FKK24" s="106"/>
      <c r="FKL24" s="106"/>
      <c r="FKM24" s="106"/>
      <c r="FKN24" s="106"/>
      <c r="FKO24" s="106"/>
      <c r="FKP24" s="106"/>
      <c r="FKQ24" s="106"/>
      <c r="FKR24" s="106"/>
      <c r="FKS24" s="106"/>
      <c r="FKT24" s="106"/>
      <c r="FKU24" s="106"/>
      <c r="FKV24" s="106"/>
      <c r="FKW24" s="106"/>
      <c r="FKX24" s="106"/>
      <c r="FKY24" s="106"/>
      <c r="FKZ24" s="106"/>
      <c r="FLA24" s="106"/>
      <c r="FLB24" s="106"/>
      <c r="FLC24" s="106"/>
      <c r="FLD24" s="106"/>
      <c r="FLE24" s="106"/>
      <c r="FLF24" s="106"/>
      <c r="FLG24" s="106"/>
      <c r="FLH24" s="106"/>
      <c r="FLI24" s="106"/>
      <c r="FLJ24" s="106"/>
      <c r="FLK24" s="106"/>
      <c r="FLL24" s="106"/>
      <c r="FLM24" s="106"/>
      <c r="FLN24" s="106"/>
      <c r="FLO24" s="106"/>
      <c r="FLP24" s="106"/>
      <c r="FLQ24" s="106"/>
      <c r="FLR24" s="106"/>
      <c r="FLS24" s="106"/>
      <c r="FLT24" s="106"/>
      <c r="FLU24" s="106"/>
      <c r="FLV24" s="106"/>
      <c r="FLW24" s="106"/>
      <c r="FLX24" s="106"/>
      <c r="FLY24" s="106"/>
      <c r="FLZ24" s="106"/>
      <c r="FMA24" s="106"/>
      <c r="FMB24" s="106"/>
      <c r="FMC24" s="106"/>
      <c r="FMD24" s="106"/>
      <c r="FME24" s="106"/>
      <c r="FMF24" s="106"/>
      <c r="FMG24" s="106"/>
      <c r="FMH24" s="106"/>
      <c r="FMI24" s="106"/>
      <c r="FMJ24" s="106"/>
      <c r="FMK24" s="106"/>
      <c r="FML24" s="106"/>
      <c r="FMM24" s="106"/>
      <c r="FMN24" s="106"/>
      <c r="FMO24" s="106"/>
      <c r="FMP24" s="106"/>
      <c r="FMQ24" s="106"/>
      <c r="FMR24" s="106"/>
      <c r="FMS24" s="106"/>
      <c r="FMT24" s="106"/>
      <c r="FMU24" s="106"/>
      <c r="FMV24" s="106"/>
      <c r="FMW24" s="106"/>
      <c r="FMX24" s="106"/>
      <c r="FMY24" s="106"/>
      <c r="FMZ24" s="106"/>
      <c r="FNA24" s="106"/>
      <c r="FNB24" s="106"/>
      <c r="FNC24" s="106"/>
      <c r="FND24" s="106"/>
      <c r="FNE24" s="106"/>
      <c r="FNF24" s="106"/>
      <c r="FNG24" s="106"/>
      <c r="FNH24" s="106"/>
      <c r="FNI24" s="106"/>
      <c r="FNJ24" s="106"/>
      <c r="FNK24" s="106"/>
      <c r="FNL24" s="106"/>
      <c r="FNM24" s="106"/>
      <c r="FNN24" s="106"/>
      <c r="FNO24" s="106"/>
      <c r="FNP24" s="106"/>
      <c r="FNQ24" s="106"/>
      <c r="FNR24" s="106"/>
      <c r="FNS24" s="106"/>
      <c r="FNT24" s="106"/>
      <c r="FNU24" s="106"/>
      <c r="FNV24" s="106"/>
      <c r="FNW24" s="106"/>
      <c r="FNX24" s="106"/>
      <c r="FNY24" s="106"/>
      <c r="FNZ24" s="106"/>
      <c r="FOA24" s="106"/>
      <c r="FOB24" s="106"/>
      <c r="FOC24" s="106"/>
      <c r="FOD24" s="106"/>
      <c r="FOE24" s="106"/>
      <c r="FOF24" s="106"/>
      <c r="FOG24" s="106"/>
      <c r="FOH24" s="106"/>
      <c r="FOI24" s="106"/>
      <c r="FOJ24" s="106"/>
      <c r="FOK24" s="106"/>
      <c r="FOL24" s="106"/>
      <c r="FOM24" s="106"/>
      <c r="FON24" s="106"/>
      <c r="FOO24" s="106"/>
      <c r="FOP24" s="106"/>
      <c r="FOQ24" s="106"/>
      <c r="FOR24" s="106"/>
      <c r="FOS24" s="106"/>
      <c r="FOT24" s="106"/>
      <c r="FOU24" s="106"/>
      <c r="FOV24" s="106"/>
      <c r="FOW24" s="106"/>
      <c r="FOX24" s="106"/>
      <c r="FOY24" s="106"/>
      <c r="FOZ24" s="106"/>
      <c r="FPA24" s="106"/>
      <c r="FPB24" s="106"/>
      <c r="FPC24" s="106"/>
      <c r="FPD24" s="106"/>
      <c r="FPE24" s="106"/>
      <c r="FPF24" s="106"/>
      <c r="FPG24" s="106"/>
      <c r="FPH24" s="106"/>
      <c r="FPI24" s="106"/>
      <c r="FPJ24" s="106"/>
      <c r="FPK24" s="106"/>
      <c r="FPL24" s="106"/>
      <c r="FPM24" s="106"/>
      <c r="FPN24" s="106"/>
      <c r="FPO24" s="106"/>
      <c r="FPP24" s="106"/>
      <c r="FPQ24" s="106"/>
      <c r="FPR24" s="106"/>
      <c r="FPS24" s="106"/>
      <c r="FPT24" s="106"/>
      <c r="FPU24" s="106"/>
      <c r="FPV24" s="106"/>
      <c r="FPW24" s="106"/>
      <c r="FPX24" s="106"/>
      <c r="FPY24" s="106"/>
      <c r="FPZ24" s="106"/>
      <c r="FQA24" s="106"/>
      <c r="FQB24" s="106"/>
      <c r="FQC24" s="106"/>
      <c r="FQD24" s="106"/>
      <c r="FQE24" s="106"/>
      <c r="FQF24" s="106"/>
      <c r="FQG24" s="106"/>
      <c r="FQH24" s="106"/>
      <c r="FQI24" s="106"/>
      <c r="FQJ24" s="106"/>
      <c r="FQK24" s="106"/>
      <c r="FQL24" s="106"/>
      <c r="FQM24" s="106"/>
      <c r="FQN24" s="106"/>
      <c r="FQO24" s="106"/>
      <c r="FQP24" s="106"/>
      <c r="FQQ24" s="106"/>
      <c r="FQR24" s="106"/>
      <c r="FQS24" s="106"/>
      <c r="FQT24" s="106"/>
      <c r="FQU24" s="106"/>
      <c r="FQV24" s="106"/>
      <c r="FQW24" s="106"/>
      <c r="FQX24" s="106"/>
      <c r="FQY24" s="106"/>
      <c r="FQZ24" s="106"/>
      <c r="FRA24" s="106"/>
      <c r="FRB24" s="106"/>
      <c r="FRC24" s="106"/>
      <c r="FRD24" s="106"/>
      <c r="FRE24" s="106"/>
      <c r="FRF24" s="106"/>
      <c r="FRG24" s="106"/>
      <c r="FRH24" s="106"/>
      <c r="FRI24" s="106"/>
      <c r="FRJ24" s="106"/>
      <c r="FRK24" s="106"/>
      <c r="FRL24" s="106"/>
      <c r="FRM24" s="106"/>
      <c r="FRN24" s="106"/>
      <c r="FRO24" s="106"/>
      <c r="FRP24" s="106"/>
      <c r="FRQ24" s="106"/>
      <c r="FRR24" s="106"/>
      <c r="FRS24" s="106"/>
      <c r="FRT24" s="106"/>
      <c r="FRU24" s="106"/>
      <c r="FRV24" s="106"/>
      <c r="FRW24" s="106"/>
      <c r="FRX24" s="106"/>
      <c r="FRY24" s="106"/>
      <c r="FRZ24" s="106"/>
      <c r="FSA24" s="106"/>
      <c r="FSB24" s="106"/>
      <c r="FSC24" s="106"/>
      <c r="FSD24" s="106"/>
      <c r="FSE24" s="106"/>
      <c r="FSF24" s="106"/>
      <c r="FSG24" s="106"/>
      <c r="FSH24" s="106"/>
      <c r="FSI24" s="106"/>
      <c r="FSJ24" s="106"/>
      <c r="FSK24" s="106"/>
      <c r="FSL24" s="106"/>
      <c r="FSM24" s="106"/>
      <c r="FSN24" s="106"/>
      <c r="FSO24" s="106"/>
      <c r="FSP24" s="106"/>
      <c r="FSQ24" s="106"/>
      <c r="FSR24" s="106"/>
      <c r="FSS24" s="106"/>
      <c r="FST24" s="106"/>
      <c r="FSU24" s="106"/>
      <c r="FSV24" s="106"/>
      <c r="FSW24" s="106"/>
      <c r="FSX24" s="106"/>
      <c r="FSY24" s="106"/>
      <c r="FSZ24" s="106"/>
      <c r="FTA24" s="106"/>
      <c r="FTB24" s="106"/>
      <c r="FTC24" s="106"/>
      <c r="FTD24" s="106"/>
      <c r="FTE24" s="106"/>
      <c r="FTF24" s="106"/>
      <c r="FTG24" s="106"/>
      <c r="FTH24" s="106"/>
      <c r="FTI24" s="106"/>
      <c r="FTJ24" s="106"/>
      <c r="FTK24" s="106"/>
      <c r="FTL24" s="106"/>
      <c r="FTM24" s="106"/>
      <c r="FTN24" s="106"/>
      <c r="FTO24" s="106"/>
      <c r="FTP24" s="106"/>
      <c r="FTQ24" s="106"/>
      <c r="FTR24" s="106"/>
      <c r="FTS24" s="106"/>
      <c r="FTT24" s="106"/>
      <c r="FTU24" s="106"/>
      <c r="FTV24" s="106"/>
      <c r="FTW24" s="106"/>
      <c r="FTX24" s="106"/>
      <c r="FTY24" s="106"/>
      <c r="FTZ24" s="106"/>
      <c r="FUA24" s="106"/>
      <c r="FUB24" s="106"/>
      <c r="FUC24" s="106"/>
      <c r="FUD24" s="106"/>
      <c r="FUE24" s="106"/>
      <c r="FUF24" s="106"/>
      <c r="FUG24" s="106"/>
      <c r="FUH24" s="106"/>
      <c r="FUI24" s="106"/>
      <c r="FUJ24" s="106"/>
      <c r="FUK24" s="106"/>
      <c r="FUL24" s="106"/>
      <c r="FUM24" s="106"/>
      <c r="FUN24" s="106"/>
      <c r="FUO24" s="106"/>
      <c r="FUP24" s="106"/>
      <c r="FUQ24" s="106"/>
      <c r="FUR24" s="106"/>
      <c r="FUS24" s="106"/>
      <c r="FUT24" s="106"/>
      <c r="FUU24" s="106"/>
      <c r="FUV24" s="106"/>
      <c r="FUW24" s="106"/>
      <c r="FUX24" s="106"/>
      <c r="FUY24" s="106"/>
      <c r="FUZ24" s="106"/>
      <c r="FVA24" s="106"/>
      <c r="FVB24" s="106"/>
      <c r="FVC24" s="106"/>
      <c r="FVD24" s="106"/>
      <c r="FVE24" s="106"/>
      <c r="FVF24" s="106"/>
      <c r="FVG24" s="106"/>
      <c r="FVH24" s="106"/>
      <c r="FVI24" s="106"/>
      <c r="FVJ24" s="106"/>
      <c r="FVK24" s="106"/>
      <c r="FVL24" s="106"/>
      <c r="FVM24" s="106"/>
      <c r="FVN24" s="106"/>
      <c r="FVO24" s="106"/>
      <c r="FVP24" s="106"/>
      <c r="FVQ24" s="106"/>
      <c r="FVR24" s="106"/>
      <c r="FVS24" s="106"/>
      <c r="FVT24" s="106"/>
      <c r="FVU24" s="106"/>
      <c r="FVV24" s="106"/>
      <c r="FVW24" s="106"/>
      <c r="FVX24" s="106"/>
      <c r="FVY24" s="106"/>
      <c r="FVZ24" s="106"/>
      <c r="FWA24" s="106"/>
      <c r="FWB24" s="106"/>
      <c r="FWC24" s="106"/>
      <c r="FWD24" s="106"/>
      <c r="FWE24" s="106"/>
      <c r="FWF24" s="106"/>
      <c r="FWG24" s="106"/>
      <c r="FWH24" s="106"/>
      <c r="FWI24" s="106"/>
      <c r="FWJ24" s="106"/>
      <c r="FWK24" s="106"/>
      <c r="FWL24" s="106"/>
      <c r="FWM24" s="106"/>
      <c r="FWN24" s="106"/>
      <c r="FWO24" s="106"/>
      <c r="FWP24" s="106"/>
      <c r="FWQ24" s="106"/>
      <c r="FWR24" s="106"/>
      <c r="FWS24" s="106"/>
      <c r="FWT24" s="106"/>
      <c r="FWU24" s="106"/>
      <c r="FWV24" s="106"/>
      <c r="FWW24" s="106"/>
      <c r="FWX24" s="106"/>
      <c r="FWY24" s="106"/>
      <c r="FWZ24" s="106"/>
      <c r="FXA24" s="106"/>
      <c r="FXB24" s="106"/>
      <c r="FXC24" s="106"/>
      <c r="FXD24" s="106"/>
      <c r="FXE24" s="106"/>
      <c r="FXF24" s="106"/>
      <c r="FXG24" s="106"/>
      <c r="FXH24" s="106"/>
      <c r="FXI24" s="106"/>
      <c r="FXJ24" s="106"/>
      <c r="FXK24" s="106"/>
      <c r="FXL24" s="106"/>
      <c r="FXM24" s="106"/>
      <c r="FXN24" s="106"/>
      <c r="FXO24" s="106"/>
      <c r="FXP24" s="106"/>
      <c r="FXQ24" s="106"/>
      <c r="FXR24" s="106"/>
      <c r="FXS24" s="106"/>
      <c r="FXT24" s="106"/>
      <c r="FXU24" s="106"/>
      <c r="FXV24" s="106"/>
      <c r="FXW24" s="106"/>
      <c r="FXX24" s="106"/>
      <c r="FXY24" s="106"/>
      <c r="FXZ24" s="106"/>
      <c r="FYA24" s="106"/>
      <c r="FYB24" s="106"/>
      <c r="FYC24" s="106"/>
      <c r="FYD24" s="106"/>
      <c r="FYE24" s="106"/>
      <c r="FYF24" s="106"/>
      <c r="FYG24" s="106"/>
      <c r="FYH24" s="106"/>
      <c r="FYI24" s="106"/>
      <c r="FYJ24" s="106"/>
      <c r="FYK24" s="106"/>
      <c r="FYL24" s="106"/>
      <c r="FYM24" s="106"/>
      <c r="FYN24" s="106"/>
      <c r="FYO24" s="106"/>
      <c r="FYP24" s="106"/>
      <c r="FYQ24" s="106"/>
      <c r="FYR24" s="106"/>
      <c r="FYS24" s="106"/>
      <c r="FYT24" s="106"/>
      <c r="FYU24" s="106"/>
      <c r="FYV24" s="106"/>
      <c r="FYW24" s="106"/>
      <c r="FYX24" s="106"/>
      <c r="FYY24" s="106"/>
      <c r="FYZ24" s="106"/>
      <c r="FZA24" s="106"/>
      <c r="FZB24" s="106"/>
      <c r="FZC24" s="106"/>
      <c r="FZD24" s="106"/>
      <c r="FZE24" s="106"/>
      <c r="FZF24" s="106"/>
      <c r="FZG24" s="106"/>
      <c r="FZH24" s="106"/>
      <c r="FZI24" s="106"/>
      <c r="FZJ24" s="106"/>
      <c r="FZK24" s="106"/>
      <c r="FZL24" s="106"/>
      <c r="FZM24" s="106"/>
      <c r="FZN24" s="106"/>
      <c r="FZO24" s="106"/>
      <c r="FZP24" s="106"/>
      <c r="FZQ24" s="106"/>
      <c r="FZR24" s="106"/>
      <c r="FZS24" s="106"/>
      <c r="FZT24" s="106"/>
      <c r="FZU24" s="106"/>
      <c r="FZV24" s="106"/>
      <c r="FZW24" s="106"/>
      <c r="FZX24" s="106"/>
      <c r="FZY24" s="106"/>
      <c r="FZZ24" s="106"/>
      <c r="GAA24" s="106"/>
      <c r="GAB24" s="106"/>
      <c r="GAC24" s="106"/>
      <c r="GAD24" s="106"/>
      <c r="GAE24" s="106"/>
      <c r="GAF24" s="106"/>
      <c r="GAG24" s="106"/>
      <c r="GAH24" s="106"/>
      <c r="GAI24" s="106"/>
      <c r="GAJ24" s="106"/>
      <c r="GAK24" s="106"/>
      <c r="GAL24" s="106"/>
      <c r="GAM24" s="106"/>
      <c r="GAN24" s="106"/>
      <c r="GAO24" s="106"/>
      <c r="GAP24" s="106"/>
      <c r="GAQ24" s="106"/>
      <c r="GAR24" s="106"/>
      <c r="GAS24" s="106"/>
      <c r="GAT24" s="106"/>
      <c r="GAU24" s="106"/>
      <c r="GAV24" s="106"/>
      <c r="GAW24" s="106"/>
      <c r="GAX24" s="106"/>
      <c r="GAY24" s="106"/>
      <c r="GAZ24" s="106"/>
      <c r="GBA24" s="106"/>
      <c r="GBB24" s="106"/>
      <c r="GBC24" s="106"/>
      <c r="GBD24" s="106"/>
      <c r="GBE24" s="106"/>
      <c r="GBF24" s="106"/>
      <c r="GBG24" s="106"/>
      <c r="GBH24" s="106"/>
      <c r="GBI24" s="106"/>
      <c r="GBJ24" s="106"/>
      <c r="GBK24" s="106"/>
      <c r="GBL24" s="106"/>
      <c r="GBM24" s="106"/>
      <c r="GBN24" s="106"/>
      <c r="GBO24" s="106"/>
      <c r="GBP24" s="106"/>
      <c r="GBQ24" s="106"/>
      <c r="GBR24" s="106"/>
      <c r="GBS24" s="106"/>
      <c r="GBT24" s="106"/>
      <c r="GBU24" s="106"/>
      <c r="GBV24" s="106"/>
      <c r="GBW24" s="106"/>
      <c r="GBX24" s="106"/>
      <c r="GBY24" s="106"/>
      <c r="GBZ24" s="106"/>
      <c r="GCA24" s="106"/>
      <c r="GCB24" s="106"/>
      <c r="GCC24" s="106"/>
      <c r="GCD24" s="106"/>
      <c r="GCE24" s="106"/>
      <c r="GCF24" s="106"/>
      <c r="GCG24" s="106"/>
      <c r="GCH24" s="106"/>
      <c r="GCI24" s="106"/>
      <c r="GCJ24" s="106"/>
      <c r="GCK24" s="106"/>
      <c r="GCL24" s="106"/>
      <c r="GCM24" s="106"/>
      <c r="GCN24" s="106"/>
      <c r="GCO24" s="106"/>
      <c r="GCP24" s="106"/>
      <c r="GCQ24" s="106"/>
      <c r="GCR24" s="106"/>
      <c r="GCS24" s="106"/>
      <c r="GCT24" s="106"/>
      <c r="GCU24" s="106"/>
      <c r="GCV24" s="106"/>
      <c r="GCW24" s="106"/>
      <c r="GCX24" s="106"/>
      <c r="GCY24" s="106"/>
      <c r="GCZ24" s="106"/>
      <c r="GDA24" s="106"/>
      <c r="GDB24" s="106"/>
      <c r="GDC24" s="106"/>
      <c r="GDD24" s="106"/>
      <c r="GDE24" s="106"/>
      <c r="GDF24" s="106"/>
      <c r="GDG24" s="106"/>
      <c r="GDH24" s="106"/>
      <c r="GDI24" s="106"/>
      <c r="GDJ24" s="106"/>
      <c r="GDK24" s="106"/>
      <c r="GDL24" s="106"/>
      <c r="GDM24" s="106"/>
      <c r="GDN24" s="106"/>
      <c r="GDO24" s="106"/>
      <c r="GDP24" s="106"/>
      <c r="GDQ24" s="106"/>
      <c r="GDR24" s="106"/>
      <c r="GDS24" s="106"/>
      <c r="GDT24" s="106"/>
      <c r="GDU24" s="106"/>
      <c r="GDV24" s="106"/>
      <c r="GDW24" s="106"/>
      <c r="GDX24" s="106"/>
      <c r="GDY24" s="106"/>
      <c r="GDZ24" s="106"/>
      <c r="GEA24" s="106"/>
      <c r="GEB24" s="106"/>
      <c r="GEC24" s="106"/>
      <c r="GED24" s="106"/>
      <c r="GEE24" s="106"/>
      <c r="GEF24" s="106"/>
      <c r="GEG24" s="106"/>
      <c r="GEH24" s="106"/>
      <c r="GEI24" s="106"/>
      <c r="GEJ24" s="106"/>
      <c r="GEK24" s="106"/>
      <c r="GEL24" s="106"/>
      <c r="GEM24" s="106"/>
      <c r="GEN24" s="106"/>
      <c r="GEO24" s="106"/>
      <c r="GEP24" s="106"/>
      <c r="GEQ24" s="106"/>
      <c r="GER24" s="106"/>
      <c r="GES24" s="106"/>
      <c r="GET24" s="106"/>
      <c r="GEU24" s="106"/>
      <c r="GEV24" s="106"/>
      <c r="GEW24" s="106"/>
      <c r="GEX24" s="106"/>
      <c r="GEY24" s="106"/>
      <c r="GEZ24" s="106"/>
      <c r="GFA24" s="106"/>
      <c r="GFB24" s="106"/>
      <c r="GFC24" s="106"/>
      <c r="GFD24" s="106"/>
      <c r="GFE24" s="106"/>
      <c r="GFF24" s="106"/>
      <c r="GFG24" s="106"/>
      <c r="GFH24" s="106"/>
      <c r="GFI24" s="106"/>
      <c r="GFJ24" s="106"/>
      <c r="GFK24" s="106"/>
      <c r="GFL24" s="106"/>
      <c r="GFM24" s="106"/>
      <c r="GFN24" s="106"/>
      <c r="GFO24" s="106"/>
      <c r="GFP24" s="106"/>
      <c r="GFQ24" s="106"/>
      <c r="GFR24" s="106"/>
      <c r="GFS24" s="106"/>
      <c r="GFT24" s="106"/>
      <c r="GFU24" s="106"/>
      <c r="GFV24" s="106"/>
      <c r="GFW24" s="106"/>
      <c r="GFX24" s="106"/>
      <c r="GFY24" s="106"/>
      <c r="GFZ24" s="106"/>
      <c r="GGA24" s="106"/>
      <c r="GGB24" s="106"/>
      <c r="GGC24" s="106"/>
      <c r="GGD24" s="106"/>
      <c r="GGE24" s="106"/>
      <c r="GGF24" s="106"/>
      <c r="GGG24" s="106"/>
      <c r="GGH24" s="106"/>
      <c r="GGI24" s="106"/>
      <c r="GGJ24" s="106"/>
      <c r="GGK24" s="106"/>
      <c r="GGL24" s="106"/>
      <c r="GGM24" s="106"/>
      <c r="GGN24" s="106"/>
      <c r="GGO24" s="106"/>
      <c r="GGP24" s="106"/>
      <c r="GGQ24" s="106"/>
      <c r="GGR24" s="106"/>
      <c r="GGS24" s="106"/>
      <c r="GGT24" s="106"/>
      <c r="GGU24" s="106"/>
      <c r="GGV24" s="106"/>
      <c r="GGW24" s="106"/>
      <c r="GGX24" s="106"/>
      <c r="GGY24" s="106"/>
      <c r="GGZ24" s="106"/>
      <c r="GHA24" s="106"/>
      <c r="GHB24" s="106"/>
      <c r="GHC24" s="106"/>
      <c r="GHD24" s="106"/>
      <c r="GHE24" s="106"/>
      <c r="GHF24" s="106"/>
      <c r="GHG24" s="106"/>
      <c r="GHH24" s="106"/>
      <c r="GHI24" s="106"/>
      <c r="GHJ24" s="106"/>
      <c r="GHK24" s="106"/>
      <c r="GHL24" s="106"/>
      <c r="GHM24" s="106"/>
      <c r="GHN24" s="106"/>
      <c r="GHO24" s="106"/>
      <c r="GHP24" s="106"/>
      <c r="GHQ24" s="106"/>
      <c r="GHR24" s="106"/>
      <c r="GHS24" s="106"/>
      <c r="GHT24" s="106"/>
      <c r="GHU24" s="106"/>
      <c r="GHV24" s="106"/>
      <c r="GHW24" s="106"/>
      <c r="GHX24" s="106"/>
      <c r="GHY24" s="106"/>
      <c r="GHZ24" s="106"/>
      <c r="GIA24" s="106"/>
      <c r="GIB24" s="106"/>
      <c r="GIC24" s="106"/>
      <c r="GID24" s="106"/>
      <c r="GIE24" s="106"/>
      <c r="GIF24" s="106"/>
      <c r="GIG24" s="106"/>
      <c r="GIH24" s="106"/>
      <c r="GII24" s="106"/>
      <c r="GIJ24" s="106"/>
      <c r="GIK24" s="106"/>
      <c r="GIL24" s="106"/>
      <c r="GIM24" s="106"/>
      <c r="GIN24" s="106"/>
      <c r="GIO24" s="106"/>
      <c r="GIP24" s="106"/>
      <c r="GIQ24" s="106"/>
      <c r="GIR24" s="106"/>
      <c r="GIS24" s="106"/>
      <c r="GIT24" s="106"/>
      <c r="GIU24" s="106"/>
      <c r="GIV24" s="106"/>
      <c r="GIW24" s="106"/>
      <c r="GIX24" s="106"/>
      <c r="GIY24" s="106"/>
      <c r="GIZ24" s="106"/>
      <c r="GJA24" s="106"/>
      <c r="GJB24" s="106"/>
      <c r="GJC24" s="106"/>
      <c r="GJD24" s="106"/>
      <c r="GJE24" s="106"/>
      <c r="GJF24" s="106"/>
      <c r="GJG24" s="106"/>
      <c r="GJH24" s="106"/>
      <c r="GJI24" s="106"/>
      <c r="GJJ24" s="106"/>
      <c r="GJK24" s="106"/>
      <c r="GJL24" s="106"/>
      <c r="GJM24" s="106"/>
      <c r="GJN24" s="106"/>
      <c r="GJO24" s="106"/>
      <c r="GJP24" s="106"/>
      <c r="GJQ24" s="106"/>
      <c r="GJR24" s="106"/>
      <c r="GJS24" s="106"/>
      <c r="GJT24" s="106"/>
      <c r="GJU24" s="106"/>
      <c r="GJV24" s="106"/>
      <c r="GJW24" s="106"/>
      <c r="GJX24" s="106"/>
      <c r="GJY24" s="106"/>
      <c r="GJZ24" s="106"/>
      <c r="GKA24" s="106"/>
      <c r="GKB24" s="106"/>
      <c r="GKC24" s="106"/>
      <c r="GKD24" s="106"/>
      <c r="GKE24" s="106"/>
      <c r="GKF24" s="106"/>
      <c r="GKG24" s="106"/>
      <c r="GKH24" s="106"/>
      <c r="GKI24" s="106"/>
      <c r="GKJ24" s="106"/>
      <c r="GKK24" s="106"/>
      <c r="GKL24" s="106"/>
      <c r="GKM24" s="106"/>
      <c r="GKN24" s="106"/>
      <c r="GKO24" s="106"/>
      <c r="GKP24" s="106"/>
      <c r="GKQ24" s="106"/>
      <c r="GKR24" s="106"/>
      <c r="GKS24" s="106"/>
      <c r="GKT24" s="106"/>
      <c r="GKU24" s="106"/>
      <c r="GKV24" s="106"/>
      <c r="GKW24" s="106"/>
      <c r="GKX24" s="106"/>
      <c r="GKY24" s="106"/>
      <c r="GKZ24" s="106"/>
      <c r="GLA24" s="106"/>
      <c r="GLB24" s="106"/>
      <c r="GLC24" s="106"/>
      <c r="GLD24" s="106"/>
      <c r="GLE24" s="106"/>
      <c r="GLF24" s="106"/>
      <c r="GLG24" s="106"/>
      <c r="GLH24" s="106"/>
      <c r="GLI24" s="106"/>
      <c r="GLJ24" s="106"/>
      <c r="GLK24" s="106"/>
      <c r="GLL24" s="106"/>
      <c r="GLM24" s="106"/>
      <c r="GLN24" s="106"/>
      <c r="GLO24" s="106"/>
      <c r="GLP24" s="106"/>
      <c r="GLQ24" s="106"/>
      <c r="GLR24" s="106"/>
      <c r="GLS24" s="106"/>
      <c r="GLT24" s="106"/>
      <c r="GLU24" s="106"/>
      <c r="GLV24" s="106"/>
      <c r="GLW24" s="106"/>
      <c r="GLX24" s="106"/>
      <c r="GLY24" s="106"/>
      <c r="GLZ24" s="106"/>
      <c r="GMA24" s="106"/>
      <c r="GMB24" s="106"/>
      <c r="GMC24" s="106"/>
      <c r="GMD24" s="106"/>
      <c r="GME24" s="106"/>
      <c r="GMF24" s="106"/>
      <c r="GMG24" s="106"/>
      <c r="GMH24" s="106"/>
      <c r="GMI24" s="106"/>
      <c r="GMJ24" s="106"/>
      <c r="GMK24" s="106"/>
      <c r="GML24" s="106"/>
      <c r="GMM24" s="106"/>
      <c r="GMN24" s="106"/>
      <c r="GMO24" s="106"/>
      <c r="GMP24" s="106"/>
      <c r="GMQ24" s="106"/>
      <c r="GMR24" s="106"/>
      <c r="GMS24" s="106"/>
      <c r="GMT24" s="106"/>
      <c r="GMU24" s="106"/>
      <c r="GMV24" s="106"/>
      <c r="GMW24" s="106"/>
      <c r="GMX24" s="106"/>
      <c r="GMY24" s="106"/>
      <c r="GMZ24" s="106"/>
      <c r="GNA24" s="106"/>
      <c r="GNB24" s="106"/>
      <c r="GNC24" s="106"/>
      <c r="GND24" s="106"/>
      <c r="GNE24" s="106"/>
      <c r="GNF24" s="106"/>
      <c r="GNG24" s="106"/>
      <c r="GNH24" s="106"/>
      <c r="GNI24" s="106"/>
      <c r="GNJ24" s="106"/>
      <c r="GNK24" s="106"/>
      <c r="GNL24" s="106"/>
      <c r="GNM24" s="106"/>
      <c r="GNN24" s="106"/>
      <c r="GNO24" s="106"/>
      <c r="GNP24" s="106"/>
      <c r="GNQ24" s="106"/>
      <c r="GNR24" s="106"/>
      <c r="GNS24" s="106"/>
      <c r="GNT24" s="106"/>
      <c r="GNU24" s="106"/>
      <c r="GNV24" s="106"/>
      <c r="GNW24" s="106"/>
      <c r="GNX24" s="106"/>
      <c r="GNY24" s="106"/>
      <c r="GNZ24" s="106"/>
      <c r="GOA24" s="106"/>
      <c r="GOB24" s="106"/>
      <c r="GOC24" s="106"/>
      <c r="GOD24" s="106"/>
      <c r="GOE24" s="106"/>
      <c r="GOF24" s="106"/>
      <c r="GOG24" s="106"/>
      <c r="GOH24" s="106"/>
      <c r="GOI24" s="106"/>
      <c r="GOJ24" s="106"/>
      <c r="GOK24" s="106"/>
      <c r="GOL24" s="106"/>
      <c r="GOM24" s="106"/>
      <c r="GON24" s="106"/>
      <c r="GOO24" s="106"/>
      <c r="GOP24" s="106"/>
      <c r="GOQ24" s="106"/>
      <c r="GOR24" s="106"/>
      <c r="GOS24" s="106"/>
      <c r="GOT24" s="106"/>
      <c r="GOU24" s="106"/>
      <c r="GOV24" s="106"/>
      <c r="GOW24" s="106"/>
      <c r="GOX24" s="106"/>
      <c r="GOY24" s="106"/>
      <c r="GOZ24" s="106"/>
      <c r="GPA24" s="106"/>
      <c r="GPB24" s="106"/>
      <c r="GPC24" s="106"/>
      <c r="GPD24" s="106"/>
      <c r="GPE24" s="106"/>
      <c r="GPF24" s="106"/>
      <c r="GPG24" s="106"/>
      <c r="GPH24" s="106"/>
      <c r="GPI24" s="106"/>
      <c r="GPJ24" s="106"/>
      <c r="GPK24" s="106"/>
      <c r="GPL24" s="106"/>
      <c r="GPM24" s="106"/>
      <c r="GPN24" s="106"/>
      <c r="GPO24" s="106"/>
      <c r="GPP24" s="106"/>
      <c r="GPQ24" s="106"/>
      <c r="GPR24" s="106"/>
      <c r="GPS24" s="106"/>
      <c r="GPT24" s="106"/>
      <c r="GPU24" s="106"/>
      <c r="GPV24" s="106"/>
      <c r="GPW24" s="106"/>
      <c r="GPX24" s="106"/>
      <c r="GPY24" s="106"/>
      <c r="GPZ24" s="106"/>
      <c r="GQA24" s="106"/>
      <c r="GQB24" s="106"/>
      <c r="GQC24" s="106"/>
      <c r="GQD24" s="106"/>
      <c r="GQE24" s="106"/>
      <c r="GQF24" s="106"/>
      <c r="GQG24" s="106"/>
      <c r="GQH24" s="106"/>
      <c r="GQI24" s="106"/>
      <c r="GQJ24" s="106"/>
      <c r="GQK24" s="106"/>
      <c r="GQL24" s="106"/>
      <c r="GQM24" s="106"/>
      <c r="GQN24" s="106"/>
      <c r="GQO24" s="106"/>
      <c r="GQP24" s="106"/>
      <c r="GQQ24" s="106"/>
      <c r="GQR24" s="106"/>
      <c r="GQS24" s="106"/>
      <c r="GQT24" s="106"/>
      <c r="GQU24" s="106"/>
      <c r="GQV24" s="106"/>
      <c r="GQW24" s="106"/>
      <c r="GQX24" s="106"/>
      <c r="GQY24" s="106"/>
      <c r="GQZ24" s="106"/>
      <c r="GRA24" s="106"/>
      <c r="GRB24" s="106"/>
      <c r="GRC24" s="106"/>
      <c r="GRD24" s="106"/>
      <c r="GRE24" s="106"/>
      <c r="GRF24" s="106"/>
      <c r="GRG24" s="106"/>
      <c r="GRH24" s="106"/>
      <c r="GRI24" s="106"/>
      <c r="GRJ24" s="106"/>
      <c r="GRK24" s="106"/>
      <c r="GRL24" s="106"/>
      <c r="GRM24" s="106"/>
      <c r="GRN24" s="106"/>
      <c r="GRO24" s="106"/>
      <c r="GRP24" s="106"/>
      <c r="GRQ24" s="106"/>
      <c r="GRR24" s="106"/>
      <c r="GRS24" s="106"/>
      <c r="GRT24" s="106"/>
      <c r="GRU24" s="106"/>
      <c r="GRV24" s="106"/>
      <c r="GRW24" s="106"/>
      <c r="GRX24" s="106"/>
      <c r="GRY24" s="106"/>
      <c r="GRZ24" s="106"/>
      <c r="GSA24" s="106"/>
      <c r="GSB24" s="106"/>
      <c r="GSC24" s="106"/>
      <c r="GSD24" s="106"/>
      <c r="GSE24" s="106"/>
      <c r="GSF24" s="106"/>
      <c r="GSG24" s="106"/>
      <c r="GSH24" s="106"/>
      <c r="GSI24" s="106"/>
      <c r="GSJ24" s="106"/>
      <c r="GSK24" s="106"/>
      <c r="GSL24" s="106"/>
      <c r="GSM24" s="106"/>
      <c r="GSN24" s="106"/>
      <c r="GSO24" s="106"/>
      <c r="GSP24" s="106"/>
      <c r="GSQ24" s="106"/>
      <c r="GSR24" s="106"/>
      <c r="GSS24" s="106"/>
      <c r="GST24" s="106"/>
      <c r="GSU24" s="106"/>
      <c r="GSV24" s="106"/>
      <c r="GSW24" s="106"/>
      <c r="GSX24" s="106"/>
      <c r="GSY24" s="106"/>
      <c r="GSZ24" s="106"/>
      <c r="GTA24" s="106"/>
      <c r="GTB24" s="106"/>
      <c r="GTC24" s="106"/>
      <c r="GTD24" s="106"/>
      <c r="GTE24" s="106"/>
      <c r="GTF24" s="106"/>
      <c r="GTG24" s="106"/>
      <c r="GTH24" s="106"/>
      <c r="GTI24" s="106"/>
      <c r="GTJ24" s="106"/>
      <c r="GTK24" s="106"/>
      <c r="GTL24" s="106"/>
      <c r="GTM24" s="106"/>
      <c r="GTN24" s="106"/>
      <c r="GTO24" s="106"/>
      <c r="GTP24" s="106"/>
      <c r="GTQ24" s="106"/>
      <c r="GTR24" s="106"/>
      <c r="GTS24" s="106"/>
      <c r="GTT24" s="106"/>
      <c r="GTU24" s="106"/>
      <c r="GTV24" s="106"/>
      <c r="GTW24" s="106"/>
      <c r="GTX24" s="106"/>
      <c r="GTY24" s="106"/>
      <c r="GTZ24" s="106"/>
      <c r="GUA24" s="106"/>
      <c r="GUB24" s="106"/>
      <c r="GUC24" s="106"/>
      <c r="GUD24" s="106"/>
      <c r="GUE24" s="106"/>
      <c r="GUF24" s="106"/>
      <c r="GUG24" s="106"/>
      <c r="GUH24" s="106"/>
      <c r="GUI24" s="106"/>
      <c r="GUJ24" s="106"/>
      <c r="GUK24" s="106"/>
      <c r="GUL24" s="106"/>
      <c r="GUM24" s="106"/>
      <c r="GUN24" s="106"/>
      <c r="GUO24" s="106"/>
      <c r="GUP24" s="106"/>
      <c r="GUQ24" s="106"/>
      <c r="GUR24" s="106"/>
      <c r="GUS24" s="106"/>
      <c r="GUT24" s="106"/>
      <c r="GUU24" s="106"/>
      <c r="GUV24" s="106"/>
      <c r="GUW24" s="106"/>
      <c r="GUX24" s="106"/>
      <c r="GUY24" s="106"/>
      <c r="GUZ24" s="106"/>
      <c r="GVA24" s="106"/>
      <c r="GVB24" s="106"/>
      <c r="GVC24" s="106"/>
      <c r="GVD24" s="106"/>
      <c r="GVE24" s="106"/>
      <c r="GVF24" s="106"/>
      <c r="GVG24" s="106"/>
      <c r="GVH24" s="106"/>
      <c r="GVI24" s="106"/>
      <c r="GVJ24" s="106"/>
      <c r="GVK24" s="106"/>
      <c r="GVL24" s="106"/>
      <c r="GVM24" s="106"/>
      <c r="GVN24" s="106"/>
      <c r="GVO24" s="106"/>
      <c r="GVP24" s="106"/>
      <c r="GVQ24" s="106"/>
      <c r="GVR24" s="106"/>
      <c r="GVS24" s="106"/>
      <c r="GVT24" s="106"/>
      <c r="GVU24" s="106"/>
      <c r="GVV24" s="106"/>
      <c r="GVW24" s="106"/>
      <c r="GVX24" s="106"/>
      <c r="GVY24" s="106"/>
      <c r="GVZ24" s="106"/>
      <c r="GWA24" s="106"/>
      <c r="GWB24" s="106"/>
      <c r="GWC24" s="106"/>
      <c r="GWD24" s="106"/>
      <c r="GWE24" s="106"/>
      <c r="GWF24" s="106"/>
      <c r="GWG24" s="106"/>
      <c r="GWH24" s="106"/>
      <c r="GWI24" s="106"/>
      <c r="GWJ24" s="106"/>
      <c r="GWK24" s="106"/>
      <c r="GWL24" s="106"/>
      <c r="GWM24" s="106"/>
      <c r="GWN24" s="106"/>
      <c r="GWO24" s="106"/>
      <c r="GWP24" s="106"/>
      <c r="GWQ24" s="106"/>
      <c r="GWR24" s="106"/>
      <c r="GWS24" s="106"/>
      <c r="GWT24" s="106"/>
      <c r="GWU24" s="106"/>
      <c r="GWV24" s="106"/>
      <c r="GWW24" s="106"/>
      <c r="GWX24" s="106"/>
      <c r="GWY24" s="106"/>
      <c r="GWZ24" s="106"/>
      <c r="GXA24" s="106"/>
      <c r="GXB24" s="106"/>
      <c r="GXC24" s="106"/>
      <c r="GXD24" s="106"/>
      <c r="GXE24" s="106"/>
      <c r="GXF24" s="106"/>
      <c r="GXG24" s="106"/>
      <c r="GXH24" s="106"/>
      <c r="GXI24" s="106"/>
      <c r="GXJ24" s="106"/>
      <c r="GXK24" s="106"/>
      <c r="GXL24" s="106"/>
      <c r="GXM24" s="106"/>
      <c r="GXN24" s="106"/>
      <c r="GXO24" s="106"/>
      <c r="GXP24" s="106"/>
      <c r="GXQ24" s="106"/>
      <c r="GXR24" s="106"/>
      <c r="GXS24" s="106"/>
      <c r="GXT24" s="106"/>
      <c r="GXU24" s="106"/>
      <c r="GXV24" s="106"/>
      <c r="GXW24" s="106"/>
      <c r="GXX24" s="106"/>
      <c r="GXY24" s="106"/>
      <c r="GXZ24" s="106"/>
      <c r="GYA24" s="106"/>
      <c r="GYB24" s="106"/>
      <c r="GYC24" s="106"/>
      <c r="GYD24" s="106"/>
      <c r="GYE24" s="106"/>
      <c r="GYF24" s="106"/>
      <c r="GYG24" s="106"/>
      <c r="GYH24" s="106"/>
      <c r="GYI24" s="106"/>
      <c r="GYJ24" s="106"/>
      <c r="GYK24" s="106"/>
      <c r="GYL24" s="106"/>
      <c r="GYM24" s="106"/>
      <c r="GYN24" s="106"/>
      <c r="GYO24" s="106"/>
      <c r="GYP24" s="106"/>
      <c r="GYQ24" s="106"/>
      <c r="GYR24" s="106"/>
      <c r="GYS24" s="106"/>
      <c r="GYT24" s="106"/>
      <c r="GYU24" s="106"/>
      <c r="GYV24" s="106"/>
      <c r="GYW24" s="106"/>
      <c r="GYX24" s="106"/>
      <c r="GYY24" s="106"/>
      <c r="GYZ24" s="106"/>
      <c r="GZA24" s="106"/>
      <c r="GZB24" s="106"/>
      <c r="GZC24" s="106"/>
      <c r="GZD24" s="106"/>
      <c r="GZE24" s="106"/>
      <c r="GZF24" s="106"/>
      <c r="GZG24" s="106"/>
      <c r="GZH24" s="106"/>
      <c r="GZI24" s="106"/>
      <c r="GZJ24" s="106"/>
      <c r="GZK24" s="106"/>
      <c r="GZL24" s="106"/>
      <c r="GZM24" s="106"/>
      <c r="GZN24" s="106"/>
      <c r="GZO24" s="106"/>
      <c r="GZP24" s="106"/>
      <c r="GZQ24" s="106"/>
      <c r="GZR24" s="106"/>
      <c r="GZS24" s="106"/>
      <c r="GZT24" s="106"/>
      <c r="GZU24" s="106"/>
      <c r="GZV24" s="106"/>
      <c r="GZW24" s="106"/>
      <c r="GZX24" s="106"/>
      <c r="GZY24" s="106"/>
      <c r="GZZ24" s="106"/>
      <c r="HAA24" s="106"/>
      <c r="HAB24" s="106"/>
      <c r="HAC24" s="106"/>
      <c r="HAD24" s="106"/>
      <c r="HAE24" s="106"/>
      <c r="HAF24" s="106"/>
      <c r="HAG24" s="106"/>
      <c r="HAH24" s="106"/>
      <c r="HAI24" s="106"/>
      <c r="HAJ24" s="106"/>
      <c r="HAK24" s="106"/>
      <c r="HAL24" s="106"/>
      <c r="HAM24" s="106"/>
      <c r="HAN24" s="106"/>
      <c r="HAO24" s="106"/>
      <c r="HAP24" s="106"/>
      <c r="HAQ24" s="106"/>
      <c r="HAR24" s="106"/>
      <c r="HAS24" s="106"/>
      <c r="HAT24" s="106"/>
      <c r="HAU24" s="106"/>
      <c r="HAV24" s="106"/>
      <c r="HAW24" s="106"/>
      <c r="HAX24" s="106"/>
      <c r="HAY24" s="106"/>
      <c r="HAZ24" s="106"/>
      <c r="HBA24" s="106"/>
      <c r="HBB24" s="106"/>
      <c r="HBC24" s="106"/>
      <c r="HBD24" s="106"/>
      <c r="HBE24" s="106"/>
      <c r="HBF24" s="106"/>
      <c r="HBG24" s="106"/>
      <c r="HBH24" s="106"/>
      <c r="HBI24" s="106"/>
      <c r="HBJ24" s="106"/>
      <c r="HBK24" s="106"/>
      <c r="HBL24" s="106"/>
      <c r="HBM24" s="106"/>
      <c r="HBN24" s="106"/>
      <c r="HBO24" s="106"/>
      <c r="HBP24" s="106"/>
      <c r="HBQ24" s="106"/>
      <c r="HBR24" s="106"/>
      <c r="HBS24" s="106"/>
      <c r="HBT24" s="106"/>
      <c r="HBU24" s="106"/>
      <c r="HBV24" s="106"/>
      <c r="HBW24" s="106"/>
      <c r="HBX24" s="106"/>
      <c r="HBY24" s="106"/>
      <c r="HBZ24" s="106"/>
      <c r="HCA24" s="106"/>
      <c r="HCB24" s="106"/>
      <c r="HCC24" s="106"/>
      <c r="HCD24" s="106"/>
      <c r="HCE24" s="106"/>
      <c r="HCF24" s="106"/>
      <c r="HCG24" s="106"/>
      <c r="HCH24" s="106"/>
      <c r="HCI24" s="106"/>
      <c r="HCJ24" s="106"/>
      <c r="HCK24" s="106"/>
      <c r="HCL24" s="106"/>
      <c r="HCM24" s="106"/>
      <c r="HCN24" s="106"/>
      <c r="HCO24" s="106"/>
      <c r="HCP24" s="106"/>
      <c r="HCQ24" s="106"/>
      <c r="HCR24" s="106"/>
      <c r="HCS24" s="106"/>
      <c r="HCT24" s="106"/>
      <c r="HCU24" s="106"/>
      <c r="HCV24" s="106"/>
      <c r="HCW24" s="106"/>
      <c r="HCX24" s="106"/>
      <c r="HCY24" s="106"/>
      <c r="HCZ24" s="106"/>
      <c r="HDA24" s="106"/>
      <c r="HDB24" s="106"/>
      <c r="HDC24" s="106"/>
      <c r="HDD24" s="106"/>
      <c r="HDE24" s="106"/>
      <c r="HDF24" s="106"/>
      <c r="HDG24" s="106"/>
      <c r="HDH24" s="106"/>
      <c r="HDI24" s="106"/>
      <c r="HDJ24" s="106"/>
      <c r="HDK24" s="106"/>
      <c r="HDL24" s="106"/>
      <c r="HDM24" s="106"/>
      <c r="HDN24" s="106"/>
      <c r="HDO24" s="106"/>
      <c r="HDP24" s="106"/>
      <c r="HDQ24" s="106"/>
      <c r="HDR24" s="106"/>
      <c r="HDS24" s="106"/>
      <c r="HDT24" s="106"/>
      <c r="HDU24" s="106"/>
      <c r="HDV24" s="106"/>
      <c r="HDW24" s="106"/>
      <c r="HDX24" s="106"/>
      <c r="HDY24" s="106"/>
      <c r="HDZ24" s="106"/>
      <c r="HEA24" s="106"/>
      <c r="HEB24" s="106"/>
      <c r="HEC24" s="106"/>
      <c r="HED24" s="106"/>
      <c r="HEE24" s="106"/>
      <c r="HEF24" s="106"/>
      <c r="HEG24" s="106"/>
      <c r="HEH24" s="106"/>
      <c r="HEI24" s="106"/>
      <c r="HEJ24" s="106"/>
      <c r="HEK24" s="106"/>
      <c r="HEL24" s="106"/>
      <c r="HEM24" s="106"/>
      <c r="HEN24" s="106"/>
      <c r="HEO24" s="106"/>
      <c r="HEP24" s="106"/>
      <c r="HEQ24" s="106"/>
      <c r="HER24" s="106"/>
      <c r="HES24" s="106"/>
      <c r="HET24" s="106"/>
      <c r="HEU24" s="106"/>
      <c r="HEV24" s="106"/>
      <c r="HEW24" s="106"/>
      <c r="HEX24" s="106"/>
      <c r="HEY24" s="106"/>
      <c r="HEZ24" s="106"/>
      <c r="HFA24" s="106"/>
      <c r="HFB24" s="106"/>
      <c r="HFC24" s="106"/>
      <c r="HFD24" s="106"/>
      <c r="HFE24" s="106"/>
      <c r="HFF24" s="106"/>
      <c r="HFG24" s="106"/>
      <c r="HFH24" s="106"/>
      <c r="HFI24" s="106"/>
      <c r="HFJ24" s="106"/>
      <c r="HFK24" s="106"/>
      <c r="HFL24" s="106"/>
      <c r="HFM24" s="106"/>
      <c r="HFN24" s="106"/>
      <c r="HFO24" s="106"/>
      <c r="HFP24" s="106"/>
      <c r="HFQ24" s="106"/>
      <c r="HFR24" s="106"/>
      <c r="HFS24" s="106"/>
      <c r="HFT24" s="106"/>
      <c r="HFU24" s="106"/>
      <c r="HFV24" s="106"/>
      <c r="HFW24" s="106"/>
      <c r="HFX24" s="106"/>
      <c r="HFY24" s="106"/>
      <c r="HFZ24" s="106"/>
      <c r="HGA24" s="106"/>
      <c r="HGB24" s="106"/>
      <c r="HGC24" s="106"/>
      <c r="HGD24" s="106"/>
      <c r="HGE24" s="106"/>
      <c r="HGF24" s="106"/>
      <c r="HGG24" s="106"/>
      <c r="HGH24" s="106"/>
      <c r="HGI24" s="106"/>
      <c r="HGJ24" s="106"/>
      <c r="HGK24" s="106"/>
      <c r="HGL24" s="106"/>
      <c r="HGM24" s="106"/>
      <c r="HGN24" s="106"/>
      <c r="HGO24" s="106"/>
      <c r="HGP24" s="106"/>
      <c r="HGQ24" s="106"/>
      <c r="HGR24" s="106"/>
      <c r="HGS24" s="106"/>
      <c r="HGT24" s="106"/>
      <c r="HGU24" s="106"/>
      <c r="HGV24" s="106"/>
      <c r="HGW24" s="106"/>
      <c r="HGX24" s="106"/>
      <c r="HGY24" s="106"/>
      <c r="HGZ24" s="106"/>
      <c r="HHA24" s="106"/>
      <c r="HHB24" s="106"/>
      <c r="HHC24" s="106"/>
      <c r="HHD24" s="106"/>
      <c r="HHE24" s="106"/>
      <c r="HHF24" s="106"/>
      <c r="HHG24" s="106"/>
      <c r="HHH24" s="106"/>
      <c r="HHI24" s="106"/>
      <c r="HHJ24" s="106"/>
      <c r="HHK24" s="106"/>
      <c r="HHL24" s="106"/>
      <c r="HHM24" s="106"/>
      <c r="HHN24" s="106"/>
      <c r="HHO24" s="106"/>
      <c r="HHP24" s="106"/>
      <c r="HHQ24" s="106"/>
      <c r="HHR24" s="106"/>
      <c r="HHS24" s="106"/>
      <c r="HHT24" s="106"/>
      <c r="HHU24" s="106"/>
      <c r="HHV24" s="106"/>
      <c r="HHW24" s="106"/>
      <c r="HHX24" s="106"/>
      <c r="HHY24" s="106"/>
      <c r="HHZ24" s="106"/>
      <c r="HIA24" s="106"/>
      <c r="HIB24" s="106"/>
      <c r="HIC24" s="106"/>
      <c r="HID24" s="106"/>
      <c r="HIE24" s="106"/>
      <c r="HIF24" s="106"/>
      <c r="HIG24" s="106"/>
      <c r="HIH24" s="106"/>
      <c r="HII24" s="106"/>
      <c r="HIJ24" s="106"/>
      <c r="HIK24" s="106"/>
      <c r="HIL24" s="106"/>
      <c r="HIM24" s="106"/>
      <c r="HIN24" s="106"/>
      <c r="HIO24" s="106"/>
      <c r="HIP24" s="106"/>
      <c r="HIQ24" s="106"/>
      <c r="HIR24" s="106"/>
      <c r="HIS24" s="106"/>
      <c r="HIT24" s="106"/>
      <c r="HIU24" s="106"/>
      <c r="HIV24" s="106"/>
      <c r="HIW24" s="106"/>
      <c r="HIX24" s="106"/>
      <c r="HIY24" s="106"/>
      <c r="HIZ24" s="106"/>
      <c r="HJA24" s="106"/>
      <c r="HJB24" s="106"/>
      <c r="HJC24" s="106"/>
      <c r="HJD24" s="106"/>
      <c r="HJE24" s="106"/>
      <c r="HJF24" s="106"/>
      <c r="HJG24" s="106"/>
      <c r="HJH24" s="106"/>
      <c r="HJI24" s="106"/>
      <c r="HJJ24" s="106"/>
      <c r="HJK24" s="106"/>
      <c r="HJL24" s="106"/>
      <c r="HJM24" s="106"/>
      <c r="HJN24" s="106"/>
      <c r="HJO24" s="106"/>
      <c r="HJP24" s="106"/>
      <c r="HJQ24" s="106"/>
      <c r="HJR24" s="106"/>
      <c r="HJS24" s="106"/>
      <c r="HJT24" s="106"/>
      <c r="HJU24" s="106"/>
      <c r="HJV24" s="106"/>
      <c r="HJW24" s="106"/>
      <c r="HJX24" s="106"/>
      <c r="HJY24" s="106"/>
      <c r="HJZ24" s="106"/>
      <c r="HKA24" s="106"/>
      <c r="HKB24" s="106"/>
      <c r="HKC24" s="106"/>
      <c r="HKD24" s="106"/>
      <c r="HKE24" s="106"/>
      <c r="HKF24" s="106"/>
      <c r="HKG24" s="106"/>
      <c r="HKH24" s="106"/>
      <c r="HKI24" s="106"/>
      <c r="HKJ24" s="106"/>
      <c r="HKK24" s="106"/>
      <c r="HKL24" s="106"/>
      <c r="HKM24" s="106"/>
      <c r="HKN24" s="106"/>
      <c r="HKO24" s="106"/>
      <c r="HKP24" s="106"/>
      <c r="HKQ24" s="106"/>
      <c r="HKR24" s="106"/>
      <c r="HKS24" s="106"/>
      <c r="HKT24" s="106"/>
      <c r="HKU24" s="106"/>
      <c r="HKV24" s="106"/>
      <c r="HKW24" s="106"/>
      <c r="HKX24" s="106"/>
      <c r="HKY24" s="106"/>
      <c r="HKZ24" s="106"/>
      <c r="HLA24" s="106"/>
      <c r="HLB24" s="106"/>
      <c r="HLC24" s="106"/>
      <c r="HLD24" s="106"/>
      <c r="HLE24" s="106"/>
      <c r="HLF24" s="106"/>
      <c r="HLG24" s="106"/>
      <c r="HLH24" s="106"/>
      <c r="HLI24" s="106"/>
      <c r="HLJ24" s="106"/>
      <c r="HLK24" s="106"/>
      <c r="HLL24" s="106"/>
      <c r="HLM24" s="106"/>
      <c r="HLN24" s="106"/>
      <c r="HLO24" s="106"/>
      <c r="HLP24" s="106"/>
      <c r="HLQ24" s="106"/>
      <c r="HLR24" s="106"/>
      <c r="HLS24" s="106"/>
      <c r="HLT24" s="106"/>
      <c r="HLU24" s="106"/>
      <c r="HLV24" s="106"/>
      <c r="HLW24" s="106"/>
      <c r="HLX24" s="106"/>
      <c r="HLY24" s="106"/>
      <c r="HLZ24" s="106"/>
      <c r="HMA24" s="106"/>
      <c r="HMB24" s="106"/>
      <c r="HMC24" s="106"/>
      <c r="HMD24" s="106"/>
      <c r="HME24" s="106"/>
      <c r="HMF24" s="106"/>
      <c r="HMG24" s="106"/>
      <c r="HMH24" s="106"/>
      <c r="HMI24" s="106"/>
      <c r="HMJ24" s="106"/>
      <c r="HMK24" s="106"/>
      <c r="HML24" s="106"/>
      <c r="HMM24" s="106"/>
      <c r="HMN24" s="106"/>
      <c r="HMO24" s="106"/>
      <c r="HMP24" s="106"/>
      <c r="HMQ24" s="106"/>
      <c r="HMR24" s="106"/>
      <c r="HMS24" s="106"/>
      <c r="HMT24" s="106"/>
      <c r="HMU24" s="106"/>
      <c r="HMV24" s="106"/>
      <c r="HMW24" s="106"/>
      <c r="HMX24" s="106"/>
      <c r="HMY24" s="106"/>
      <c r="HMZ24" s="106"/>
      <c r="HNA24" s="106"/>
      <c r="HNB24" s="106"/>
      <c r="HNC24" s="106"/>
      <c r="HND24" s="106"/>
      <c r="HNE24" s="106"/>
      <c r="HNF24" s="106"/>
      <c r="HNG24" s="106"/>
      <c r="HNH24" s="106"/>
      <c r="HNI24" s="106"/>
      <c r="HNJ24" s="106"/>
      <c r="HNK24" s="106"/>
      <c r="HNL24" s="106"/>
      <c r="HNM24" s="106"/>
      <c r="HNN24" s="106"/>
      <c r="HNO24" s="106"/>
      <c r="HNP24" s="106"/>
      <c r="HNQ24" s="106"/>
      <c r="HNR24" s="106"/>
      <c r="HNS24" s="106"/>
      <c r="HNT24" s="106"/>
      <c r="HNU24" s="106"/>
      <c r="HNV24" s="106"/>
      <c r="HNW24" s="106"/>
      <c r="HNX24" s="106"/>
      <c r="HNY24" s="106"/>
      <c r="HNZ24" s="106"/>
      <c r="HOA24" s="106"/>
      <c r="HOB24" s="106"/>
      <c r="HOC24" s="106"/>
      <c r="HOD24" s="106"/>
      <c r="HOE24" s="106"/>
      <c r="HOF24" s="106"/>
      <c r="HOG24" s="106"/>
      <c r="HOH24" s="106"/>
      <c r="HOI24" s="106"/>
      <c r="HOJ24" s="106"/>
      <c r="HOK24" s="106"/>
      <c r="HOL24" s="106"/>
      <c r="HOM24" s="106"/>
      <c r="HON24" s="106"/>
      <c r="HOO24" s="106"/>
      <c r="HOP24" s="106"/>
      <c r="HOQ24" s="106"/>
      <c r="HOR24" s="106"/>
      <c r="HOS24" s="106"/>
      <c r="HOT24" s="106"/>
      <c r="HOU24" s="106"/>
      <c r="HOV24" s="106"/>
      <c r="HOW24" s="106"/>
      <c r="HOX24" s="106"/>
      <c r="HOY24" s="106"/>
      <c r="HOZ24" s="106"/>
      <c r="HPA24" s="106"/>
      <c r="HPB24" s="106"/>
      <c r="HPC24" s="106"/>
      <c r="HPD24" s="106"/>
      <c r="HPE24" s="106"/>
      <c r="HPF24" s="106"/>
      <c r="HPG24" s="106"/>
      <c r="HPH24" s="106"/>
      <c r="HPI24" s="106"/>
      <c r="HPJ24" s="106"/>
      <c r="HPK24" s="106"/>
      <c r="HPL24" s="106"/>
      <c r="HPM24" s="106"/>
      <c r="HPN24" s="106"/>
      <c r="HPO24" s="106"/>
      <c r="HPP24" s="106"/>
      <c r="HPQ24" s="106"/>
      <c r="HPR24" s="106"/>
      <c r="HPS24" s="106"/>
      <c r="HPT24" s="106"/>
      <c r="HPU24" s="106"/>
      <c r="HPV24" s="106"/>
      <c r="HPW24" s="106"/>
      <c r="HPX24" s="106"/>
      <c r="HPY24" s="106"/>
      <c r="HPZ24" s="106"/>
      <c r="HQA24" s="106"/>
      <c r="HQB24" s="106"/>
      <c r="HQC24" s="106"/>
      <c r="HQD24" s="106"/>
      <c r="HQE24" s="106"/>
      <c r="HQF24" s="106"/>
      <c r="HQG24" s="106"/>
      <c r="HQH24" s="106"/>
      <c r="HQI24" s="106"/>
      <c r="HQJ24" s="106"/>
      <c r="HQK24" s="106"/>
      <c r="HQL24" s="106"/>
      <c r="HQM24" s="106"/>
      <c r="HQN24" s="106"/>
      <c r="HQO24" s="106"/>
      <c r="HQP24" s="106"/>
      <c r="HQQ24" s="106"/>
      <c r="HQR24" s="106"/>
      <c r="HQS24" s="106"/>
      <c r="HQT24" s="106"/>
      <c r="HQU24" s="106"/>
      <c r="HQV24" s="106"/>
      <c r="HQW24" s="106"/>
      <c r="HQX24" s="106"/>
      <c r="HQY24" s="106"/>
      <c r="HQZ24" s="106"/>
      <c r="HRA24" s="106"/>
      <c r="HRB24" s="106"/>
      <c r="HRC24" s="106"/>
      <c r="HRD24" s="106"/>
      <c r="HRE24" s="106"/>
      <c r="HRF24" s="106"/>
      <c r="HRG24" s="106"/>
      <c r="HRH24" s="106"/>
      <c r="HRI24" s="106"/>
      <c r="HRJ24" s="106"/>
      <c r="HRK24" s="106"/>
      <c r="HRL24" s="106"/>
      <c r="HRM24" s="106"/>
      <c r="HRN24" s="106"/>
      <c r="HRO24" s="106"/>
      <c r="HRP24" s="106"/>
      <c r="HRQ24" s="106"/>
      <c r="HRR24" s="106"/>
      <c r="HRS24" s="106"/>
      <c r="HRT24" s="106"/>
      <c r="HRU24" s="106"/>
      <c r="HRV24" s="106"/>
      <c r="HRW24" s="106"/>
      <c r="HRX24" s="106"/>
      <c r="HRY24" s="106"/>
      <c r="HRZ24" s="106"/>
      <c r="HSA24" s="106"/>
      <c r="HSB24" s="106"/>
      <c r="HSC24" s="106"/>
      <c r="HSD24" s="106"/>
      <c r="HSE24" s="106"/>
      <c r="HSF24" s="106"/>
      <c r="HSG24" s="106"/>
      <c r="HSH24" s="106"/>
      <c r="HSI24" s="106"/>
      <c r="HSJ24" s="106"/>
      <c r="HSK24" s="106"/>
      <c r="HSL24" s="106"/>
      <c r="HSM24" s="106"/>
      <c r="HSN24" s="106"/>
      <c r="HSO24" s="106"/>
      <c r="HSP24" s="106"/>
      <c r="HSQ24" s="106"/>
      <c r="HSR24" s="106"/>
      <c r="HSS24" s="106"/>
      <c r="HST24" s="106"/>
      <c r="HSU24" s="106"/>
      <c r="HSV24" s="106"/>
      <c r="HSW24" s="106"/>
      <c r="HSX24" s="106"/>
      <c r="HSY24" s="106"/>
      <c r="HSZ24" s="106"/>
      <c r="HTA24" s="106"/>
      <c r="HTB24" s="106"/>
      <c r="HTC24" s="106"/>
      <c r="HTD24" s="106"/>
      <c r="HTE24" s="106"/>
      <c r="HTF24" s="106"/>
      <c r="HTG24" s="106"/>
      <c r="HTH24" s="106"/>
      <c r="HTI24" s="106"/>
      <c r="HTJ24" s="106"/>
      <c r="HTK24" s="106"/>
      <c r="HTL24" s="106"/>
      <c r="HTM24" s="106"/>
      <c r="HTN24" s="106"/>
      <c r="HTO24" s="106"/>
      <c r="HTP24" s="106"/>
      <c r="HTQ24" s="106"/>
      <c r="HTR24" s="106"/>
      <c r="HTS24" s="106"/>
      <c r="HTT24" s="106"/>
      <c r="HTU24" s="106"/>
      <c r="HTV24" s="106"/>
      <c r="HTW24" s="106"/>
      <c r="HTX24" s="106"/>
      <c r="HTY24" s="106"/>
      <c r="HTZ24" s="106"/>
      <c r="HUA24" s="106"/>
      <c r="HUB24" s="106"/>
      <c r="HUC24" s="106"/>
      <c r="HUD24" s="106"/>
      <c r="HUE24" s="106"/>
      <c r="HUF24" s="106"/>
      <c r="HUG24" s="106"/>
      <c r="HUH24" s="106"/>
      <c r="HUI24" s="106"/>
      <c r="HUJ24" s="106"/>
      <c r="HUK24" s="106"/>
      <c r="HUL24" s="106"/>
      <c r="HUM24" s="106"/>
      <c r="HUN24" s="106"/>
      <c r="HUO24" s="106"/>
      <c r="HUP24" s="106"/>
      <c r="HUQ24" s="106"/>
      <c r="HUR24" s="106"/>
      <c r="HUS24" s="106"/>
      <c r="HUT24" s="106"/>
      <c r="HUU24" s="106"/>
      <c r="HUV24" s="106"/>
      <c r="HUW24" s="106"/>
      <c r="HUX24" s="106"/>
      <c r="HUY24" s="106"/>
      <c r="HUZ24" s="106"/>
      <c r="HVA24" s="106"/>
      <c r="HVB24" s="106"/>
      <c r="HVC24" s="106"/>
      <c r="HVD24" s="106"/>
      <c r="HVE24" s="106"/>
      <c r="HVF24" s="106"/>
      <c r="HVG24" s="106"/>
      <c r="HVH24" s="106"/>
      <c r="HVI24" s="106"/>
      <c r="HVJ24" s="106"/>
      <c r="HVK24" s="106"/>
      <c r="HVL24" s="106"/>
      <c r="HVM24" s="106"/>
      <c r="HVN24" s="106"/>
      <c r="HVO24" s="106"/>
      <c r="HVP24" s="106"/>
      <c r="HVQ24" s="106"/>
      <c r="HVR24" s="106"/>
      <c r="HVS24" s="106"/>
      <c r="HVT24" s="106"/>
      <c r="HVU24" s="106"/>
      <c r="HVV24" s="106"/>
      <c r="HVW24" s="106"/>
      <c r="HVX24" s="106"/>
      <c r="HVY24" s="106"/>
      <c r="HVZ24" s="106"/>
      <c r="HWA24" s="106"/>
      <c r="HWB24" s="106"/>
      <c r="HWC24" s="106"/>
      <c r="HWD24" s="106"/>
      <c r="HWE24" s="106"/>
      <c r="HWF24" s="106"/>
      <c r="HWG24" s="106"/>
      <c r="HWH24" s="106"/>
      <c r="HWI24" s="106"/>
      <c r="HWJ24" s="106"/>
      <c r="HWK24" s="106"/>
      <c r="HWL24" s="106"/>
      <c r="HWM24" s="106"/>
      <c r="HWN24" s="106"/>
      <c r="HWO24" s="106"/>
      <c r="HWP24" s="106"/>
      <c r="HWQ24" s="106"/>
      <c r="HWR24" s="106"/>
      <c r="HWS24" s="106"/>
      <c r="HWT24" s="106"/>
      <c r="HWU24" s="106"/>
      <c r="HWV24" s="106"/>
      <c r="HWW24" s="106"/>
      <c r="HWX24" s="106"/>
      <c r="HWY24" s="106"/>
      <c r="HWZ24" s="106"/>
      <c r="HXA24" s="106"/>
      <c r="HXB24" s="106"/>
      <c r="HXC24" s="106"/>
      <c r="HXD24" s="106"/>
      <c r="HXE24" s="106"/>
      <c r="HXF24" s="106"/>
      <c r="HXG24" s="106"/>
      <c r="HXH24" s="106"/>
      <c r="HXI24" s="106"/>
      <c r="HXJ24" s="106"/>
      <c r="HXK24" s="106"/>
      <c r="HXL24" s="106"/>
      <c r="HXM24" s="106"/>
      <c r="HXN24" s="106"/>
      <c r="HXO24" s="106"/>
      <c r="HXP24" s="106"/>
      <c r="HXQ24" s="106"/>
      <c r="HXR24" s="106"/>
      <c r="HXS24" s="106"/>
      <c r="HXT24" s="106"/>
      <c r="HXU24" s="106"/>
      <c r="HXV24" s="106"/>
      <c r="HXW24" s="106"/>
      <c r="HXX24" s="106"/>
      <c r="HXY24" s="106"/>
      <c r="HXZ24" s="106"/>
      <c r="HYA24" s="106"/>
      <c r="HYB24" s="106"/>
      <c r="HYC24" s="106"/>
      <c r="HYD24" s="106"/>
      <c r="HYE24" s="106"/>
      <c r="HYF24" s="106"/>
      <c r="HYG24" s="106"/>
      <c r="HYH24" s="106"/>
      <c r="HYI24" s="106"/>
      <c r="HYJ24" s="106"/>
      <c r="HYK24" s="106"/>
      <c r="HYL24" s="106"/>
      <c r="HYM24" s="106"/>
      <c r="HYN24" s="106"/>
      <c r="HYO24" s="106"/>
      <c r="HYP24" s="106"/>
      <c r="HYQ24" s="106"/>
      <c r="HYR24" s="106"/>
      <c r="HYS24" s="106"/>
      <c r="HYT24" s="106"/>
      <c r="HYU24" s="106"/>
      <c r="HYV24" s="106"/>
      <c r="HYW24" s="106"/>
      <c r="HYX24" s="106"/>
      <c r="HYY24" s="106"/>
      <c r="HYZ24" s="106"/>
      <c r="HZA24" s="106"/>
      <c r="HZB24" s="106"/>
      <c r="HZC24" s="106"/>
      <c r="HZD24" s="106"/>
      <c r="HZE24" s="106"/>
      <c r="HZF24" s="106"/>
      <c r="HZG24" s="106"/>
      <c r="HZH24" s="106"/>
      <c r="HZI24" s="106"/>
      <c r="HZJ24" s="106"/>
      <c r="HZK24" s="106"/>
      <c r="HZL24" s="106"/>
      <c r="HZM24" s="106"/>
      <c r="HZN24" s="106"/>
      <c r="HZO24" s="106"/>
      <c r="HZP24" s="106"/>
      <c r="HZQ24" s="106"/>
      <c r="HZR24" s="106"/>
      <c r="HZS24" s="106"/>
      <c r="HZT24" s="106"/>
      <c r="HZU24" s="106"/>
      <c r="HZV24" s="106"/>
      <c r="HZW24" s="106"/>
      <c r="HZX24" s="106"/>
      <c r="HZY24" s="106"/>
      <c r="HZZ24" s="106"/>
      <c r="IAA24" s="106"/>
      <c r="IAB24" s="106"/>
      <c r="IAC24" s="106"/>
      <c r="IAD24" s="106"/>
      <c r="IAE24" s="106"/>
      <c r="IAF24" s="106"/>
      <c r="IAG24" s="106"/>
      <c r="IAH24" s="106"/>
      <c r="IAI24" s="106"/>
      <c r="IAJ24" s="106"/>
      <c r="IAK24" s="106"/>
      <c r="IAL24" s="106"/>
      <c r="IAM24" s="106"/>
      <c r="IAN24" s="106"/>
      <c r="IAO24" s="106"/>
      <c r="IAP24" s="106"/>
      <c r="IAQ24" s="106"/>
      <c r="IAR24" s="106"/>
      <c r="IAS24" s="106"/>
      <c r="IAT24" s="106"/>
      <c r="IAU24" s="106"/>
      <c r="IAV24" s="106"/>
      <c r="IAW24" s="106"/>
      <c r="IAX24" s="106"/>
      <c r="IAY24" s="106"/>
      <c r="IAZ24" s="106"/>
      <c r="IBA24" s="106"/>
      <c r="IBB24" s="106"/>
      <c r="IBC24" s="106"/>
      <c r="IBD24" s="106"/>
      <c r="IBE24" s="106"/>
      <c r="IBF24" s="106"/>
      <c r="IBG24" s="106"/>
      <c r="IBH24" s="106"/>
      <c r="IBI24" s="106"/>
      <c r="IBJ24" s="106"/>
      <c r="IBK24" s="106"/>
      <c r="IBL24" s="106"/>
      <c r="IBM24" s="106"/>
      <c r="IBN24" s="106"/>
      <c r="IBO24" s="106"/>
      <c r="IBP24" s="106"/>
      <c r="IBQ24" s="106"/>
      <c r="IBR24" s="106"/>
      <c r="IBS24" s="106"/>
      <c r="IBT24" s="106"/>
      <c r="IBU24" s="106"/>
      <c r="IBV24" s="106"/>
      <c r="IBW24" s="106"/>
      <c r="IBX24" s="106"/>
      <c r="IBY24" s="106"/>
      <c r="IBZ24" s="106"/>
      <c r="ICA24" s="106"/>
      <c r="ICB24" s="106"/>
      <c r="ICC24" s="106"/>
      <c r="ICD24" s="106"/>
      <c r="ICE24" s="106"/>
      <c r="ICF24" s="106"/>
      <c r="ICG24" s="106"/>
      <c r="ICH24" s="106"/>
      <c r="ICI24" s="106"/>
      <c r="ICJ24" s="106"/>
      <c r="ICK24" s="106"/>
      <c r="ICL24" s="106"/>
      <c r="ICM24" s="106"/>
      <c r="ICN24" s="106"/>
      <c r="ICO24" s="106"/>
      <c r="ICP24" s="106"/>
      <c r="ICQ24" s="106"/>
      <c r="ICR24" s="106"/>
      <c r="ICS24" s="106"/>
      <c r="ICT24" s="106"/>
      <c r="ICU24" s="106"/>
      <c r="ICV24" s="106"/>
      <c r="ICW24" s="106"/>
      <c r="ICX24" s="106"/>
      <c r="ICY24" s="106"/>
      <c r="ICZ24" s="106"/>
      <c r="IDA24" s="106"/>
      <c r="IDB24" s="106"/>
      <c r="IDC24" s="106"/>
      <c r="IDD24" s="106"/>
      <c r="IDE24" s="106"/>
      <c r="IDF24" s="106"/>
      <c r="IDG24" s="106"/>
      <c r="IDH24" s="106"/>
      <c r="IDI24" s="106"/>
      <c r="IDJ24" s="106"/>
      <c r="IDK24" s="106"/>
      <c r="IDL24" s="106"/>
      <c r="IDM24" s="106"/>
      <c r="IDN24" s="106"/>
      <c r="IDO24" s="106"/>
      <c r="IDP24" s="106"/>
      <c r="IDQ24" s="106"/>
      <c r="IDR24" s="106"/>
      <c r="IDS24" s="106"/>
      <c r="IDT24" s="106"/>
      <c r="IDU24" s="106"/>
      <c r="IDV24" s="106"/>
      <c r="IDW24" s="106"/>
      <c r="IDX24" s="106"/>
      <c r="IDY24" s="106"/>
      <c r="IDZ24" s="106"/>
      <c r="IEA24" s="106"/>
      <c r="IEB24" s="106"/>
      <c r="IEC24" s="106"/>
      <c r="IED24" s="106"/>
      <c r="IEE24" s="106"/>
      <c r="IEF24" s="106"/>
      <c r="IEG24" s="106"/>
      <c r="IEH24" s="106"/>
      <c r="IEI24" s="106"/>
      <c r="IEJ24" s="106"/>
      <c r="IEK24" s="106"/>
      <c r="IEL24" s="106"/>
      <c r="IEM24" s="106"/>
      <c r="IEN24" s="106"/>
      <c r="IEO24" s="106"/>
      <c r="IEP24" s="106"/>
      <c r="IEQ24" s="106"/>
      <c r="IER24" s="106"/>
      <c r="IES24" s="106"/>
      <c r="IET24" s="106"/>
      <c r="IEU24" s="106"/>
      <c r="IEV24" s="106"/>
      <c r="IEW24" s="106"/>
      <c r="IEX24" s="106"/>
      <c r="IEY24" s="106"/>
      <c r="IEZ24" s="106"/>
      <c r="IFA24" s="106"/>
      <c r="IFB24" s="106"/>
      <c r="IFC24" s="106"/>
      <c r="IFD24" s="106"/>
      <c r="IFE24" s="106"/>
      <c r="IFF24" s="106"/>
      <c r="IFG24" s="106"/>
      <c r="IFH24" s="106"/>
      <c r="IFI24" s="106"/>
      <c r="IFJ24" s="106"/>
      <c r="IFK24" s="106"/>
      <c r="IFL24" s="106"/>
      <c r="IFM24" s="106"/>
      <c r="IFN24" s="106"/>
      <c r="IFO24" s="106"/>
      <c r="IFP24" s="106"/>
      <c r="IFQ24" s="106"/>
      <c r="IFR24" s="106"/>
      <c r="IFS24" s="106"/>
      <c r="IFT24" s="106"/>
      <c r="IFU24" s="106"/>
      <c r="IFV24" s="106"/>
      <c r="IFW24" s="106"/>
      <c r="IFX24" s="106"/>
      <c r="IFY24" s="106"/>
      <c r="IFZ24" s="106"/>
      <c r="IGA24" s="106"/>
      <c r="IGB24" s="106"/>
      <c r="IGC24" s="106"/>
      <c r="IGD24" s="106"/>
      <c r="IGE24" s="106"/>
      <c r="IGF24" s="106"/>
      <c r="IGG24" s="106"/>
      <c r="IGH24" s="106"/>
      <c r="IGI24" s="106"/>
      <c r="IGJ24" s="106"/>
      <c r="IGK24" s="106"/>
      <c r="IGL24" s="106"/>
      <c r="IGM24" s="106"/>
      <c r="IGN24" s="106"/>
      <c r="IGO24" s="106"/>
      <c r="IGP24" s="106"/>
      <c r="IGQ24" s="106"/>
      <c r="IGR24" s="106"/>
      <c r="IGS24" s="106"/>
      <c r="IGT24" s="106"/>
      <c r="IGU24" s="106"/>
      <c r="IGV24" s="106"/>
      <c r="IGW24" s="106"/>
      <c r="IGX24" s="106"/>
      <c r="IGY24" s="106"/>
      <c r="IGZ24" s="106"/>
      <c r="IHA24" s="106"/>
      <c r="IHB24" s="106"/>
      <c r="IHC24" s="106"/>
      <c r="IHD24" s="106"/>
      <c r="IHE24" s="106"/>
      <c r="IHF24" s="106"/>
      <c r="IHG24" s="106"/>
      <c r="IHH24" s="106"/>
      <c r="IHI24" s="106"/>
      <c r="IHJ24" s="106"/>
      <c r="IHK24" s="106"/>
      <c r="IHL24" s="106"/>
      <c r="IHM24" s="106"/>
      <c r="IHN24" s="106"/>
      <c r="IHO24" s="106"/>
      <c r="IHP24" s="106"/>
      <c r="IHQ24" s="106"/>
      <c r="IHR24" s="106"/>
      <c r="IHS24" s="106"/>
      <c r="IHT24" s="106"/>
      <c r="IHU24" s="106"/>
      <c r="IHV24" s="106"/>
      <c r="IHW24" s="106"/>
      <c r="IHX24" s="106"/>
      <c r="IHY24" s="106"/>
      <c r="IHZ24" s="106"/>
      <c r="IIA24" s="106"/>
      <c r="IIB24" s="106"/>
      <c r="IIC24" s="106"/>
      <c r="IID24" s="106"/>
      <c r="IIE24" s="106"/>
      <c r="IIF24" s="106"/>
      <c r="IIG24" s="106"/>
      <c r="IIH24" s="106"/>
      <c r="III24" s="106"/>
      <c r="IIJ24" s="106"/>
      <c r="IIK24" s="106"/>
      <c r="IIL24" s="106"/>
      <c r="IIM24" s="106"/>
      <c r="IIN24" s="106"/>
      <c r="IIO24" s="106"/>
      <c r="IIP24" s="106"/>
      <c r="IIQ24" s="106"/>
      <c r="IIR24" s="106"/>
      <c r="IIS24" s="106"/>
      <c r="IIT24" s="106"/>
      <c r="IIU24" s="106"/>
      <c r="IIV24" s="106"/>
      <c r="IIW24" s="106"/>
      <c r="IIX24" s="106"/>
      <c r="IIY24" s="106"/>
      <c r="IIZ24" s="106"/>
      <c r="IJA24" s="106"/>
      <c r="IJB24" s="106"/>
      <c r="IJC24" s="106"/>
      <c r="IJD24" s="106"/>
      <c r="IJE24" s="106"/>
      <c r="IJF24" s="106"/>
      <c r="IJG24" s="106"/>
      <c r="IJH24" s="106"/>
      <c r="IJI24" s="106"/>
      <c r="IJJ24" s="106"/>
      <c r="IJK24" s="106"/>
      <c r="IJL24" s="106"/>
      <c r="IJM24" s="106"/>
      <c r="IJN24" s="106"/>
      <c r="IJO24" s="106"/>
      <c r="IJP24" s="106"/>
      <c r="IJQ24" s="106"/>
      <c r="IJR24" s="106"/>
      <c r="IJS24" s="106"/>
      <c r="IJT24" s="106"/>
      <c r="IJU24" s="106"/>
      <c r="IJV24" s="106"/>
      <c r="IJW24" s="106"/>
      <c r="IJX24" s="106"/>
      <c r="IJY24" s="106"/>
      <c r="IJZ24" s="106"/>
      <c r="IKA24" s="106"/>
      <c r="IKB24" s="106"/>
      <c r="IKC24" s="106"/>
      <c r="IKD24" s="106"/>
      <c r="IKE24" s="106"/>
      <c r="IKF24" s="106"/>
      <c r="IKG24" s="106"/>
      <c r="IKH24" s="106"/>
      <c r="IKI24" s="106"/>
      <c r="IKJ24" s="106"/>
      <c r="IKK24" s="106"/>
      <c r="IKL24" s="106"/>
      <c r="IKM24" s="106"/>
      <c r="IKN24" s="106"/>
      <c r="IKO24" s="106"/>
      <c r="IKP24" s="106"/>
      <c r="IKQ24" s="106"/>
      <c r="IKR24" s="106"/>
      <c r="IKS24" s="106"/>
      <c r="IKT24" s="106"/>
      <c r="IKU24" s="106"/>
      <c r="IKV24" s="106"/>
      <c r="IKW24" s="106"/>
      <c r="IKX24" s="106"/>
      <c r="IKY24" s="106"/>
      <c r="IKZ24" s="106"/>
      <c r="ILA24" s="106"/>
      <c r="ILB24" s="106"/>
      <c r="ILC24" s="106"/>
      <c r="ILD24" s="106"/>
      <c r="ILE24" s="106"/>
      <c r="ILF24" s="106"/>
      <c r="ILG24" s="106"/>
      <c r="ILH24" s="106"/>
      <c r="ILI24" s="106"/>
      <c r="ILJ24" s="106"/>
      <c r="ILK24" s="106"/>
      <c r="ILL24" s="106"/>
      <c r="ILM24" s="106"/>
      <c r="ILN24" s="106"/>
      <c r="ILO24" s="106"/>
      <c r="ILP24" s="106"/>
      <c r="ILQ24" s="106"/>
      <c r="ILR24" s="106"/>
      <c r="ILS24" s="106"/>
      <c r="ILT24" s="106"/>
      <c r="ILU24" s="106"/>
      <c r="ILV24" s="106"/>
      <c r="ILW24" s="106"/>
      <c r="ILX24" s="106"/>
      <c r="ILY24" s="106"/>
      <c r="ILZ24" s="106"/>
      <c r="IMA24" s="106"/>
      <c r="IMB24" s="106"/>
      <c r="IMC24" s="106"/>
      <c r="IMD24" s="106"/>
      <c r="IME24" s="106"/>
      <c r="IMF24" s="106"/>
      <c r="IMG24" s="106"/>
      <c r="IMH24" s="106"/>
      <c r="IMI24" s="106"/>
      <c r="IMJ24" s="106"/>
      <c r="IMK24" s="106"/>
      <c r="IML24" s="106"/>
      <c r="IMM24" s="106"/>
      <c r="IMN24" s="106"/>
      <c r="IMO24" s="106"/>
      <c r="IMP24" s="106"/>
      <c r="IMQ24" s="106"/>
      <c r="IMR24" s="106"/>
      <c r="IMS24" s="106"/>
      <c r="IMT24" s="106"/>
      <c r="IMU24" s="106"/>
      <c r="IMV24" s="106"/>
      <c r="IMW24" s="106"/>
      <c r="IMX24" s="106"/>
      <c r="IMY24" s="106"/>
      <c r="IMZ24" s="106"/>
      <c r="INA24" s="106"/>
      <c r="INB24" s="106"/>
      <c r="INC24" s="106"/>
      <c r="IND24" s="106"/>
      <c r="INE24" s="106"/>
      <c r="INF24" s="106"/>
      <c r="ING24" s="106"/>
      <c r="INH24" s="106"/>
      <c r="INI24" s="106"/>
      <c r="INJ24" s="106"/>
      <c r="INK24" s="106"/>
      <c r="INL24" s="106"/>
      <c r="INM24" s="106"/>
      <c r="INN24" s="106"/>
      <c r="INO24" s="106"/>
      <c r="INP24" s="106"/>
      <c r="INQ24" s="106"/>
      <c r="INR24" s="106"/>
      <c r="INS24" s="106"/>
      <c r="INT24" s="106"/>
      <c r="INU24" s="106"/>
      <c r="INV24" s="106"/>
      <c r="INW24" s="106"/>
      <c r="INX24" s="106"/>
      <c r="INY24" s="106"/>
      <c r="INZ24" s="106"/>
      <c r="IOA24" s="106"/>
      <c r="IOB24" s="106"/>
      <c r="IOC24" s="106"/>
      <c r="IOD24" s="106"/>
      <c r="IOE24" s="106"/>
      <c r="IOF24" s="106"/>
      <c r="IOG24" s="106"/>
      <c r="IOH24" s="106"/>
      <c r="IOI24" s="106"/>
      <c r="IOJ24" s="106"/>
      <c r="IOK24" s="106"/>
      <c r="IOL24" s="106"/>
      <c r="IOM24" s="106"/>
      <c r="ION24" s="106"/>
      <c r="IOO24" s="106"/>
      <c r="IOP24" s="106"/>
      <c r="IOQ24" s="106"/>
      <c r="IOR24" s="106"/>
      <c r="IOS24" s="106"/>
      <c r="IOT24" s="106"/>
      <c r="IOU24" s="106"/>
      <c r="IOV24" s="106"/>
      <c r="IOW24" s="106"/>
      <c r="IOX24" s="106"/>
      <c r="IOY24" s="106"/>
      <c r="IOZ24" s="106"/>
      <c r="IPA24" s="106"/>
      <c r="IPB24" s="106"/>
      <c r="IPC24" s="106"/>
      <c r="IPD24" s="106"/>
      <c r="IPE24" s="106"/>
      <c r="IPF24" s="106"/>
      <c r="IPG24" s="106"/>
      <c r="IPH24" s="106"/>
      <c r="IPI24" s="106"/>
      <c r="IPJ24" s="106"/>
      <c r="IPK24" s="106"/>
      <c r="IPL24" s="106"/>
      <c r="IPM24" s="106"/>
      <c r="IPN24" s="106"/>
      <c r="IPO24" s="106"/>
      <c r="IPP24" s="106"/>
      <c r="IPQ24" s="106"/>
      <c r="IPR24" s="106"/>
      <c r="IPS24" s="106"/>
      <c r="IPT24" s="106"/>
      <c r="IPU24" s="106"/>
      <c r="IPV24" s="106"/>
      <c r="IPW24" s="106"/>
      <c r="IPX24" s="106"/>
      <c r="IPY24" s="106"/>
      <c r="IPZ24" s="106"/>
      <c r="IQA24" s="106"/>
      <c r="IQB24" s="106"/>
      <c r="IQC24" s="106"/>
      <c r="IQD24" s="106"/>
      <c r="IQE24" s="106"/>
      <c r="IQF24" s="106"/>
      <c r="IQG24" s="106"/>
      <c r="IQH24" s="106"/>
      <c r="IQI24" s="106"/>
      <c r="IQJ24" s="106"/>
      <c r="IQK24" s="106"/>
      <c r="IQL24" s="106"/>
      <c r="IQM24" s="106"/>
      <c r="IQN24" s="106"/>
      <c r="IQO24" s="106"/>
      <c r="IQP24" s="106"/>
      <c r="IQQ24" s="106"/>
      <c r="IQR24" s="106"/>
      <c r="IQS24" s="106"/>
      <c r="IQT24" s="106"/>
      <c r="IQU24" s="106"/>
      <c r="IQV24" s="106"/>
      <c r="IQW24" s="106"/>
      <c r="IQX24" s="106"/>
      <c r="IQY24" s="106"/>
      <c r="IQZ24" s="106"/>
      <c r="IRA24" s="106"/>
      <c r="IRB24" s="106"/>
      <c r="IRC24" s="106"/>
      <c r="IRD24" s="106"/>
      <c r="IRE24" s="106"/>
      <c r="IRF24" s="106"/>
      <c r="IRG24" s="106"/>
      <c r="IRH24" s="106"/>
      <c r="IRI24" s="106"/>
      <c r="IRJ24" s="106"/>
      <c r="IRK24" s="106"/>
      <c r="IRL24" s="106"/>
      <c r="IRM24" s="106"/>
      <c r="IRN24" s="106"/>
      <c r="IRO24" s="106"/>
      <c r="IRP24" s="106"/>
      <c r="IRQ24" s="106"/>
      <c r="IRR24" s="106"/>
      <c r="IRS24" s="106"/>
      <c r="IRT24" s="106"/>
      <c r="IRU24" s="106"/>
      <c r="IRV24" s="106"/>
      <c r="IRW24" s="106"/>
      <c r="IRX24" s="106"/>
      <c r="IRY24" s="106"/>
      <c r="IRZ24" s="106"/>
      <c r="ISA24" s="106"/>
      <c r="ISB24" s="106"/>
      <c r="ISC24" s="106"/>
      <c r="ISD24" s="106"/>
      <c r="ISE24" s="106"/>
      <c r="ISF24" s="106"/>
      <c r="ISG24" s="106"/>
      <c r="ISH24" s="106"/>
      <c r="ISI24" s="106"/>
      <c r="ISJ24" s="106"/>
      <c r="ISK24" s="106"/>
      <c r="ISL24" s="106"/>
      <c r="ISM24" s="106"/>
      <c r="ISN24" s="106"/>
      <c r="ISO24" s="106"/>
      <c r="ISP24" s="106"/>
      <c r="ISQ24" s="106"/>
      <c r="ISR24" s="106"/>
      <c r="ISS24" s="106"/>
      <c r="IST24" s="106"/>
      <c r="ISU24" s="106"/>
      <c r="ISV24" s="106"/>
      <c r="ISW24" s="106"/>
      <c r="ISX24" s="106"/>
      <c r="ISY24" s="106"/>
      <c r="ISZ24" s="106"/>
      <c r="ITA24" s="106"/>
      <c r="ITB24" s="106"/>
      <c r="ITC24" s="106"/>
      <c r="ITD24" s="106"/>
      <c r="ITE24" s="106"/>
      <c r="ITF24" s="106"/>
      <c r="ITG24" s="106"/>
      <c r="ITH24" s="106"/>
      <c r="ITI24" s="106"/>
      <c r="ITJ24" s="106"/>
      <c r="ITK24" s="106"/>
      <c r="ITL24" s="106"/>
      <c r="ITM24" s="106"/>
      <c r="ITN24" s="106"/>
      <c r="ITO24" s="106"/>
      <c r="ITP24" s="106"/>
      <c r="ITQ24" s="106"/>
      <c r="ITR24" s="106"/>
      <c r="ITS24" s="106"/>
      <c r="ITT24" s="106"/>
      <c r="ITU24" s="106"/>
      <c r="ITV24" s="106"/>
      <c r="ITW24" s="106"/>
      <c r="ITX24" s="106"/>
      <c r="ITY24" s="106"/>
      <c r="ITZ24" s="106"/>
      <c r="IUA24" s="106"/>
      <c r="IUB24" s="106"/>
      <c r="IUC24" s="106"/>
      <c r="IUD24" s="106"/>
      <c r="IUE24" s="106"/>
      <c r="IUF24" s="106"/>
      <c r="IUG24" s="106"/>
      <c r="IUH24" s="106"/>
      <c r="IUI24" s="106"/>
      <c r="IUJ24" s="106"/>
      <c r="IUK24" s="106"/>
      <c r="IUL24" s="106"/>
      <c r="IUM24" s="106"/>
      <c r="IUN24" s="106"/>
      <c r="IUO24" s="106"/>
      <c r="IUP24" s="106"/>
      <c r="IUQ24" s="106"/>
      <c r="IUR24" s="106"/>
      <c r="IUS24" s="106"/>
      <c r="IUT24" s="106"/>
      <c r="IUU24" s="106"/>
      <c r="IUV24" s="106"/>
      <c r="IUW24" s="106"/>
      <c r="IUX24" s="106"/>
      <c r="IUY24" s="106"/>
      <c r="IUZ24" s="106"/>
      <c r="IVA24" s="106"/>
      <c r="IVB24" s="106"/>
      <c r="IVC24" s="106"/>
      <c r="IVD24" s="106"/>
      <c r="IVE24" s="106"/>
      <c r="IVF24" s="106"/>
      <c r="IVG24" s="106"/>
      <c r="IVH24" s="106"/>
      <c r="IVI24" s="106"/>
      <c r="IVJ24" s="106"/>
      <c r="IVK24" s="106"/>
      <c r="IVL24" s="106"/>
      <c r="IVM24" s="106"/>
      <c r="IVN24" s="106"/>
      <c r="IVO24" s="106"/>
      <c r="IVP24" s="106"/>
      <c r="IVQ24" s="106"/>
      <c r="IVR24" s="106"/>
      <c r="IVS24" s="106"/>
      <c r="IVT24" s="106"/>
      <c r="IVU24" s="106"/>
      <c r="IVV24" s="106"/>
      <c r="IVW24" s="106"/>
      <c r="IVX24" s="106"/>
      <c r="IVY24" s="106"/>
      <c r="IVZ24" s="106"/>
      <c r="IWA24" s="106"/>
      <c r="IWB24" s="106"/>
      <c r="IWC24" s="106"/>
      <c r="IWD24" s="106"/>
      <c r="IWE24" s="106"/>
      <c r="IWF24" s="106"/>
      <c r="IWG24" s="106"/>
      <c r="IWH24" s="106"/>
      <c r="IWI24" s="106"/>
      <c r="IWJ24" s="106"/>
      <c r="IWK24" s="106"/>
      <c r="IWL24" s="106"/>
      <c r="IWM24" s="106"/>
      <c r="IWN24" s="106"/>
      <c r="IWO24" s="106"/>
      <c r="IWP24" s="106"/>
      <c r="IWQ24" s="106"/>
      <c r="IWR24" s="106"/>
      <c r="IWS24" s="106"/>
      <c r="IWT24" s="106"/>
      <c r="IWU24" s="106"/>
      <c r="IWV24" s="106"/>
      <c r="IWW24" s="106"/>
      <c r="IWX24" s="106"/>
      <c r="IWY24" s="106"/>
      <c r="IWZ24" s="106"/>
      <c r="IXA24" s="106"/>
      <c r="IXB24" s="106"/>
      <c r="IXC24" s="106"/>
      <c r="IXD24" s="106"/>
      <c r="IXE24" s="106"/>
      <c r="IXF24" s="106"/>
      <c r="IXG24" s="106"/>
      <c r="IXH24" s="106"/>
      <c r="IXI24" s="106"/>
      <c r="IXJ24" s="106"/>
      <c r="IXK24" s="106"/>
      <c r="IXL24" s="106"/>
      <c r="IXM24" s="106"/>
      <c r="IXN24" s="106"/>
      <c r="IXO24" s="106"/>
      <c r="IXP24" s="106"/>
      <c r="IXQ24" s="106"/>
      <c r="IXR24" s="106"/>
      <c r="IXS24" s="106"/>
      <c r="IXT24" s="106"/>
      <c r="IXU24" s="106"/>
      <c r="IXV24" s="106"/>
      <c r="IXW24" s="106"/>
      <c r="IXX24" s="106"/>
      <c r="IXY24" s="106"/>
      <c r="IXZ24" s="106"/>
      <c r="IYA24" s="106"/>
      <c r="IYB24" s="106"/>
      <c r="IYC24" s="106"/>
      <c r="IYD24" s="106"/>
      <c r="IYE24" s="106"/>
      <c r="IYF24" s="106"/>
      <c r="IYG24" s="106"/>
      <c r="IYH24" s="106"/>
      <c r="IYI24" s="106"/>
      <c r="IYJ24" s="106"/>
      <c r="IYK24" s="106"/>
      <c r="IYL24" s="106"/>
      <c r="IYM24" s="106"/>
      <c r="IYN24" s="106"/>
      <c r="IYO24" s="106"/>
      <c r="IYP24" s="106"/>
      <c r="IYQ24" s="106"/>
      <c r="IYR24" s="106"/>
      <c r="IYS24" s="106"/>
      <c r="IYT24" s="106"/>
      <c r="IYU24" s="106"/>
      <c r="IYV24" s="106"/>
      <c r="IYW24" s="106"/>
      <c r="IYX24" s="106"/>
      <c r="IYY24" s="106"/>
      <c r="IYZ24" s="106"/>
      <c r="IZA24" s="106"/>
      <c r="IZB24" s="106"/>
      <c r="IZC24" s="106"/>
      <c r="IZD24" s="106"/>
      <c r="IZE24" s="106"/>
      <c r="IZF24" s="106"/>
      <c r="IZG24" s="106"/>
      <c r="IZH24" s="106"/>
      <c r="IZI24" s="106"/>
      <c r="IZJ24" s="106"/>
      <c r="IZK24" s="106"/>
      <c r="IZL24" s="106"/>
      <c r="IZM24" s="106"/>
      <c r="IZN24" s="106"/>
      <c r="IZO24" s="106"/>
      <c r="IZP24" s="106"/>
      <c r="IZQ24" s="106"/>
      <c r="IZR24" s="106"/>
      <c r="IZS24" s="106"/>
      <c r="IZT24" s="106"/>
      <c r="IZU24" s="106"/>
      <c r="IZV24" s="106"/>
      <c r="IZW24" s="106"/>
      <c r="IZX24" s="106"/>
      <c r="IZY24" s="106"/>
      <c r="IZZ24" s="106"/>
      <c r="JAA24" s="106"/>
      <c r="JAB24" s="106"/>
      <c r="JAC24" s="106"/>
      <c r="JAD24" s="106"/>
      <c r="JAE24" s="106"/>
      <c r="JAF24" s="106"/>
      <c r="JAG24" s="106"/>
      <c r="JAH24" s="106"/>
      <c r="JAI24" s="106"/>
      <c r="JAJ24" s="106"/>
      <c r="JAK24" s="106"/>
      <c r="JAL24" s="106"/>
      <c r="JAM24" s="106"/>
      <c r="JAN24" s="106"/>
      <c r="JAO24" s="106"/>
      <c r="JAP24" s="106"/>
      <c r="JAQ24" s="106"/>
      <c r="JAR24" s="106"/>
      <c r="JAS24" s="106"/>
      <c r="JAT24" s="106"/>
      <c r="JAU24" s="106"/>
      <c r="JAV24" s="106"/>
      <c r="JAW24" s="106"/>
      <c r="JAX24" s="106"/>
      <c r="JAY24" s="106"/>
      <c r="JAZ24" s="106"/>
      <c r="JBA24" s="106"/>
      <c r="JBB24" s="106"/>
      <c r="JBC24" s="106"/>
      <c r="JBD24" s="106"/>
      <c r="JBE24" s="106"/>
      <c r="JBF24" s="106"/>
      <c r="JBG24" s="106"/>
      <c r="JBH24" s="106"/>
      <c r="JBI24" s="106"/>
      <c r="JBJ24" s="106"/>
      <c r="JBK24" s="106"/>
      <c r="JBL24" s="106"/>
      <c r="JBM24" s="106"/>
      <c r="JBN24" s="106"/>
      <c r="JBO24" s="106"/>
      <c r="JBP24" s="106"/>
      <c r="JBQ24" s="106"/>
      <c r="JBR24" s="106"/>
      <c r="JBS24" s="106"/>
      <c r="JBT24" s="106"/>
      <c r="JBU24" s="106"/>
      <c r="JBV24" s="106"/>
      <c r="JBW24" s="106"/>
      <c r="JBX24" s="106"/>
      <c r="JBY24" s="106"/>
      <c r="JBZ24" s="106"/>
      <c r="JCA24" s="106"/>
      <c r="JCB24" s="106"/>
      <c r="JCC24" s="106"/>
      <c r="JCD24" s="106"/>
      <c r="JCE24" s="106"/>
      <c r="JCF24" s="106"/>
      <c r="JCG24" s="106"/>
      <c r="JCH24" s="106"/>
      <c r="JCI24" s="106"/>
      <c r="JCJ24" s="106"/>
      <c r="JCK24" s="106"/>
      <c r="JCL24" s="106"/>
      <c r="JCM24" s="106"/>
      <c r="JCN24" s="106"/>
      <c r="JCO24" s="106"/>
      <c r="JCP24" s="106"/>
      <c r="JCQ24" s="106"/>
      <c r="JCR24" s="106"/>
      <c r="JCS24" s="106"/>
      <c r="JCT24" s="106"/>
      <c r="JCU24" s="106"/>
      <c r="JCV24" s="106"/>
      <c r="JCW24" s="106"/>
      <c r="JCX24" s="106"/>
      <c r="JCY24" s="106"/>
      <c r="JCZ24" s="106"/>
      <c r="JDA24" s="106"/>
      <c r="JDB24" s="106"/>
      <c r="JDC24" s="106"/>
      <c r="JDD24" s="106"/>
      <c r="JDE24" s="106"/>
      <c r="JDF24" s="106"/>
      <c r="JDG24" s="106"/>
      <c r="JDH24" s="106"/>
      <c r="JDI24" s="106"/>
      <c r="JDJ24" s="106"/>
      <c r="JDK24" s="106"/>
      <c r="JDL24" s="106"/>
      <c r="JDM24" s="106"/>
      <c r="JDN24" s="106"/>
      <c r="JDO24" s="106"/>
      <c r="JDP24" s="106"/>
      <c r="JDQ24" s="106"/>
      <c r="JDR24" s="106"/>
      <c r="JDS24" s="106"/>
      <c r="JDT24" s="106"/>
      <c r="JDU24" s="106"/>
      <c r="JDV24" s="106"/>
      <c r="JDW24" s="106"/>
      <c r="JDX24" s="106"/>
      <c r="JDY24" s="106"/>
      <c r="JDZ24" s="106"/>
      <c r="JEA24" s="106"/>
      <c r="JEB24" s="106"/>
      <c r="JEC24" s="106"/>
      <c r="JED24" s="106"/>
      <c r="JEE24" s="106"/>
      <c r="JEF24" s="106"/>
      <c r="JEG24" s="106"/>
      <c r="JEH24" s="106"/>
      <c r="JEI24" s="106"/>
      <c r="JEJ24" s="106"/>
      <c r="JEK24" s="106"/>
      <c r="JEL24" s="106"/>
      <c r="JEM24" s="106"/>
      <c r="JEN24" s="106"/>
      <c r="JEO24" s="106"/>
      <c r="JEP24" s="106"/>
      <c r="JEQ24" s="106"/>
      <c r="JER24" s="106"/>
      <c r="JES24" s="106"/>
      <c r="JET24" s="106"/>
      <c r="JEU24" s="106"/>
      <c r="JEV24" s="106"/>
      <c r="JEW24" s="106"/>
      <c r="JEX24" s="106"/>
      <c r="JEY24" s="106"/>
      <c r="JEZ24" s="106"/>
      <c r="JFA24" s="106"/>
      <c r="JFB24" s="106"/>
      <c r="JFC24" s="106"/>
      <c r="JFD24" s="106"/>
      <c r="JFE24" s="106"/>
      <c r="JFF24" s="106"/>
      <c r="JFG24" s="106"/>
      <c r="JFH24" s="106"/>
      <c r="JFI24" s="106"/>
      <c r="JFJ24" s="106"/>
      <c r="JFK24" s="106"/>
      <c r="JFL24" s="106"/>
      <c r="JFM24" s="106"/>
      <c r="JFN24" s="106"/>
      <c r="JFO24" s="106"/>
      <c r="JFP24" s="106"/>
      <c r="JFQ24" s="106"/>
      <c r="JFR24" s="106"/>
      <c r="JFS24" s="106"/>
      <c r="JFT24" s="106"/>
      <c r="JFU24" s="106"/>
      <c r="JFV24" s="106"/>
      <c r="JFW24" s="106"/>
      <c r="JFX24" s="106"/>
      <c r="JFY24" s="106"/>
      <c r="JFZ24" s="106"/>
      <c r="JGA24" s="106"/>
      <c r="JGB24" s="106"/>
      <c r="JGC24" s="106"/>
      <c r="JGD24" s="106"/>
      <c r="JGE24" s="106"/>
      <c r="JGF24" s="106"/>
      <c r="JGG24" s="106"/>
      <c r="JGH24" s="106"/>
      <c r="JGI24" s="106"/>
      <c r="JGJ24" s="106"/>
      <c r="JGK24" s="106"/>
      <c r="JGL24" s="106"/>
      <c r="JGM24" s="106"/>
      <c r="JGN24" s="106"/>
      <c r="JGO24" s="106"/>
      <c r="JGP24" s="106"/>
      <c r="JGQ24" s="106"/>
      <c r="JGR24" s="106"/>
      <c r="JGS24" s="106"/>
      <c r="JGT24" s="106"/>
      <c r="JGU24" s="106"/>
      <c r="JGV24" s="106"/>
      <c r="JGW24" s="106"/>
      <c r="JGX24" s="106"/>
      <c r="JGY24" s="106"/>
      <c r="JGZ24" s="106"/>
      <c r="JHA24" s="106"/>
      <c r="JHB24" s="106"/>
      <c r="JHC24" s="106"/>
      <c r="JHD24" s="106"/>
      <c r="JHE24" s="106"/>
      <c r="JHF24" s="106"/>
      <c r="JHG24" s="106"/>
      <c r="JHH24" s="106"/>
      <c r="JHI24" s="106"/>
      <c r="JHJ24" s="106"/>
      <c r="JHK24" s="106"/>
      <c r="JHL24" s="106"/>
      <c r="JHM24" s="106"/>
      <c r="JHN24" s="106"/>
      <c r="JHO24" s="106"/>
      <c r="JHP24" s="106"/>
      <c r="JHQ24" s="106"/>
      <c r="JHR24" s="106"/>
      <c r="JHS24" s="106"/>
      <c r="JHT24" s="106"/>
      <c r="JHU24" s="106"/>
      <c r="JHV24" s="106"/>
      <c r="JHW24" s="106"/>
      <c r="JHX24" s="106"/>
      <c r="JHY24" s="106"/>
      <c r="JHZ24" s="106"/>
      <c r="JIA24" s="106"/>
      <c r="JIB24" s="106"/>
      <c r="JIC24" s="106"/>
      <c r="JID24" s="106"/>
      <c r="JIE24" s="106"/>
      <c r="JIF24" s="106"/>
      <c r="JIG24" s="106"/>
      <c r="JIH24" s="106"/>
      <c r="JII24" s="106"/>
      <c r="JIJ24" s="106"/>
      <c r="JIK24" s="106"/>
      <c r="JIL24" s="106"/>
      <c r="JIM24" s="106"/>
      <c r="JIN24" s="106"/>
      <c r="JIO24" s="106"/>
      <c r="JIP24" s="106"/>
      <c r="JIQ24" s="106"/>
      <c r="JIR24" s="106"/>
      <c r="JIS24" s="106"/>
      <c r="JIT24" s="106"/>
      <c r="JIU24" s="106"/>
      <c r="JIV24" s="106"/>
      <c r="JIW24" s="106"/>
      <c r="JIX24" s="106"/>
      <c r="JIY24" s="106"/>
      <c r="JIZ24" s="106"/>
      <c r="JJA24" s="106"/>
      <c r="JJB24" s="106"/>
      <c r="JJC24" s="106"/>
      <c r="JJD24" s="106"/>
      <c r="JJE24" s="106"/>
      <c r="JJF24" s="106"/>
      <c r="JJG24" s="106"/>
      <c r="JJH24" s="106"/>
      <c r="JJI24" s="106"/>
      <c r="JJJ24" s="106"/>
      <c r="JJK24" s="106"/>
      <c r="JJL24" s="106"/>
      <c r="JJM24" s="106"/>
      <c r="JJN24" s="106"/>
      <c r="JJO24" s="106"/>
      <c r="JJP24" s="106"/>
      <c r="JJQ24" s="106"/>
      <c r="JJR24" s="106"/>
      <c r="JJS24" s="106"/>
      <c r="JJT24" s="106"/>
      <c r="JJU24" s="106"/>
      <c r="JJV24" s="106"/>
      <c r="JJW24" s="106"/>
      <c r="JJX24" s="106"/>
      <c r="JJY24" s="106"/>
      <c r="JJZ24" s="106"/>
      <c r="JKA24" s="106"/>
      <c r="JKB24" s="106"/>
      <c r="JKC24" s="106"/>
      <c r="JKD24" s="106"/>
      <c r="JKE24" s="106"/>
      <c r="JKF24" s="106"/>
      <c r="JKG24" s="106"/>
      <c r="JKH24" s="106"/>
      <c r="JKI24" s="106"/>
      <c r="JKJ24" s="106"/>
      <c r="JKK24" s="106"/>
      <c r="JKL24" s="106"/>
      <c r="JKM24" s="106"/>
      <c r="JKN24" s="106"/>
      <c r="JKO24" s="106"/>
      <c r="JKP24" s="106"/>
      <c r="JKQ24" s="106"/>
      <c r="JKR24" s="106"/>
      <c r="JKS24" s="106"/>
      <c r="JKT24" s="106"/>
      <c r="JKU24" s="106"/>
      <c r="JKV24" s="106"/>
      <c r="JKW24" s="106"/>
      <c r="JKX24" s="106"/>
      <c r="JKY24" s="106"/>
      <c r="JKZ24" s="106"/>
      <c r="JLA24" s="106"/>
      <c r="JLB24" s="106"/>
      <c r="JLC24" s="106"/>
      <c r="JLD24" s="106"/>
      <c r="JLE24" s="106"/>
      <c r="JLF24" s="106"/>
      <c r="JLG24" s="106"/>
      <c r="JLH24" s="106"/>
      <c r="JLI24" s="106"/>
      <c r="JLJ24" s="106"/>
      <c r="JLK24" s="106"/>
      <c r="JLL24" s="106"/>
      <c r="JLM24" s="106"/>
      <c r="JLN24" s="106"/>
      <c r="JLO24" s="106"/>
      <c r="JLP24" s="106"/>
      <c r="JLQ24" s="106"/>
      <c r="JLR24" s="106"/>
      <c r="JLS24" s="106"/>
      <c r="JLT24" s="106"/>
      <c r="JLU24" s="106"/>
      <c r="JLV24" s="106"/>
      <c r="JLW24" s="106"/>
      <c r="JLX24" s="106"/>
      <c r="JLY24" s="106"/>
      <c r="JLZ24" s="106"/>
      <c r="JMA24" s="106"/>
      <c r="JMB24" s="106"/>
      <c r="JMC24" s="106"/>
      <c r="JMD24" s="106"/>
      <c r="JME24" s="106"/>
      <c r="JMF24" s="106"/>
      <c r="JMG24" s="106"/>
      <c r="JMH24" s="106"/>
      <c r="JMI24" s="106"/>
      <c r="JMJ24" s="106"/>
      <c r="JMK24" s="106"/>
      <c r="JML24" s="106"/>
      <c r="JMM24" s="106"/>
      <c r="JMN24" s="106"/>
      <c r="JMO24" s="106"/>
      <c r="JMP24" s="106"/>
      <c r="JMQ24" s="106"/>
      <c r="JMR24" s="106"/>
      <c r="JMS24" s="106"/>
      <c r="JMT24" s="106"/>
      <c r="JMU24" s="106"/>
      <c r="JMV24" s="106"/>
      <c r="JMW24" s="106"/>
      <c r="JMX24" s="106"/>
      <c r="JMY24" s="106"/>
      <c r="JMZ24" s="106"/>
      <c r="JNA24" s="106"/>
      <c r="JNB24" s="106"/>
      <c r="JNC24" s="106"/>
      <c r="JND24" s="106"/>
      <c r="JNE24" s="106"/>
      <c r="JNF24" s="106"/>
      <c r="JNG24" s="106"/>
      <c r="JNH24" s="106"/>
      <c r="JNI24" s="106"/>
      <c r="JNJ24" s="106"/>
      <c r="JNK24" s="106"/>
      <c r="JNL24" s="106"/>
      <c r="JNM24" s="106"/>
      <c r="JNN24" s="106"/>
      <c r="JNO24" s="106"/>
      <c r="JNP24" s="106"/>
      <c r="JNQ24" s="106"/>
      <c r="JNR24" s="106"/>
      <c r="JNS24" s="106"/>
      <c r="JNT24" s="106"/>
      <c r="JNU24" s="106"/>
      <c r="JNV24" s="106"/>
      <c r="JNW24" s="106"/>
      <c r="JNX24" s="106"/>
      <c r="JNY24" s="106"/>
      <c r="JNZ24" s="106"/>
      <c r="JOA24" s="106"/>
      <c r="JOB24" s="106"/>
      <c r="JOC24" s="106"/>
      <c r="JOD24" s="106"/>
      <c r="JOE24" s="106"/>
      <c r="JOF24" s="106"/>
      <c r="JOG24" s="106"/>
      <c r="JOH24" s="106"/>
      <c r="JOI24" s="106"/>
      <c r="JOJ24" s="106"/>
      <c r="JOK24" s="106"/>
      <c r="JOL24" s="106"/>
      <c r="JOM24" s="106"/>
      <c r="JON24" s="106"/>
      <c r="JOO24" s="106"/>
      <c r="JOP24" s="106"/>
      <c r="JOQ24" s="106"/>
      <c r="JOR24" s="106"/>
      <c r="JOS24" s="106"/>
      <c r="JOT24" s="106"/>
      <c r="JOU24" s="106"/>
      <c r="JOV24" s="106"/>
      <c r="JOW24" s="106"/>
      <c r="JOX24" s="106"/>
      <c r="JOY24" s="106"/>
      <c r="JOZ24" s="106"/>
      <c r="JPA24" s="106"/>
      <c r="JPB24" s="106"/>
      <c r="JPC24" s="106"/>
      <c r="JPD24" s="106"/>
      <c r="JPE24" s="106"/>
      <c r="JPF24" s="106"/>
      <c r="JPG24" s="106"/>
      <c r="JPH24" s="106"/>
      <c r="JPI24" s="106"/>
      <c r="JPJ24" s="106"/>
      <c r="JPK24" s="106"/>
      <c r="JPL24" s="106"/>
      <c r="JPM24" s="106"/>
      <c r="JPN24" s="106"/>
      <c r="JPO24" s="106"/>
      <c r="JPP24" s="106"/>
      <c r="JPQ24" s="106"/>
      <c r="JPR24" s="106"/>
      <c r="JPS24" s="106"/>
      <c r="JPT24" s="106"/>
      <c r="JPU24" s="106"/>
      <c r="JPV24" s="106"/>
      <c r="JPW24" s="106"/>
      <c r="JPX24" s="106"/>
      <c r="JPY24" s="106"/>
      <c r="JPZ24" s="106"/>
      <c r="JQA24" s="106"/>
      <c r="JQB24" s="106"/>
      <c r="JQC24" s="106"/>
      <c r="JQD24" s="106"/>
      <c r="JQE24" s="106"/>
      <c r="JQF24" s="106"/>
      <c r="JQG24" s="106"/>
      <c r="JQH24" s="106"/>
      <c r="JQI24" s="106"/>
      <c r="JQJ24" s="106"/>
      <c r="JQK24" s="106"/>
      <c r="JQL24" s="106"/>
      <c r="JQM24" s="106"/>
      <c r="JQN24" s="106"/>
      <c r="JQO24" s="106"/>
      <c r="JQP24" s="106"/>
      <c r="JQQ24" s="106"/>
      <c r="JQR24" s="106"/>
      <c r="JQS24" s="106"/>
      <c r="JQT24" s="106"/>
      <c r="JQU24" s="106"/>
      <c r="JQV24" s="106"/>
      <c r="JQW24" s="106"/>
      <c r="JQX24" s="106"/>
      <c r="JQY24" s="106"/>
      <c r="JQZ24" s="106"/>
      <c r="JRA24" s="106"/>
      <c r="JRB24" s="106"/>
      <c r="JRC24" s="106"/>
      <c r="JRD24" s="106"/>
      <c r="JRE24" s="106"/>
      <c r="JRF24" s="106"/>
      <c r="JRG24" s="106"/>
      <c r="JRH24" s="106"/>
      <c r="JRI24" s="106"/>
      <c r="JRJ24" s="106"/>
      <c r="JRK24" s="106"/>
      <c r="JRL24" s="106"/>
      <c r="JRM24" s="106"/>
      <c r="JRN24" s="106"/>
      <c r="JRO24" s="106"/>
      <c r="JRP24" s="106"/>
      <c r="JRQ24" s="106"/>
      <c r="JRR24" s="106"/>
      <c r="JRS24" s="106"/>
      <c r="JRT24" s="106"/>
      <c r="JRU24" s="106"/>
      <c r="JRV24" s="106"/>
      <c r="JRW24" s="106"/>
      <c r="JRX24" s="106"/>
      <c r="JRY24" s="106"/>
      <c r="JRZ24" s="106"/>
      <c r="JSA24" s="106"/>
      <c r="JSB24" s="106"/>
      <c r="JSC24" s="106"/>
      <c r="JSD24" s="106"/>
      <c r="JSE24" s="106"/>
      <c r="JSF24" s="106"/>
      <c r="JSG24" s="106"/>
      <c r="JSH24" s="106"/>
      <c r="JSI24" s="106"/>
      <c r="JSJ24" s="106"/>
      <c r="JSK24" s="106"/>
      <c r="JSL24" s="106"/>
      <c r="JSM24" s="106"/>
      <c r="JSN24" s="106"/>
      <c r="JSO24" s="106"/>
      <c r="JSP24" s="106"/>
      <c r="JSQ24" s="106"/>
      <c r="JSR24" s="106"/>
      <c r="JSS24" s="106"/>
      <c r="JST24" s="106"/>
      <c r="JSU24" s="106"/>
      <c r="JSV24" s="106"/>
      <c r="JSW24" s="106"/>
      <c r="JSX24" s="106"/>
      <c r="JSY24" s="106"/>
      <c r="JSZ24" s="106"/>
      <c r="JTA24" s="106"/>
      <c r="JTB24" s="106"/>
      <c r="JTC24" s="106"/>
      <c r="JTD24" s="106"/>
      <c r="JTE24" s="106"/>
      <c r="JTF24" s="106"/>
      <c r="JTG24" s="106"/>
      <c r="JTH24" s="106"/>
      <c r="JTI24" s="106"/>
      <c r="JTJ24" s="106"/>
      <c r="JTK24" s="106"/>
      <c r="JTL24" s="106"/>
      <c r="JTM24" s="106"/>
      <c r="JTN24" s="106"/>
      <c r="JTO24" s="106"/>
      <c r="JTP24" s="106"/>
      <c r="JTQ24" s="106"/>
      <c r="JTR24" s="106"/>
      <c r="JTS24" s="106"/>
      <c r="JTT24" s="106"/>
      <c r="JTU24" s="106"/>
      <c r="JTV24" s="106"/>
      <c r="JTW24" s="106"/>
      <c r="JTX24" s="106"/>
      <c r="JTY24" s="106"/>
      <c r="JTZ24" s="106"/>
      <c r="JUA24" s="106"/>
      <c r="JUB24" s="106"/>
      <c r="JUC24" s="106"/>
      <c r="JUD24" s="106"/>
      <c r="JUE24" s="106"/>
      <c r="JUF24" s="106"/>
      <c r="JUG24" s="106"/>
      <c r="JUH24" s="106"/>
      <c r="JUI24" s="106"/>
      <c r="JUJ24" s="106"/>
      <c r="JUK24" s="106"/>
      <c r="JUL24" s="106"/>
      <c r="JUM24" s="106"/>
      <c r="JUN24" s="106"/>
      <c r="JUO24" s="106"/>
      <c r="JUP24" s="106"/>
      <c r="JUQ24" s="106"/>
      <c r="JUR24" s="106"/>
      <c r="JUS24" s="106"/>
      <c r="JUT24" s="106"/>
      <c r="JUU24" s="106"/>
      <c r="JUV24" s="106"/>
      <c r="JUW24" s="106"/>
      <c r="JUX24" s="106"/>
      <c r="JUY24" s="106"/>
      <c r="JUZ24" s="106"/>
      <c r="JVA24" s="106"/>
      <c r="JVB24" s="106"/>
      <c r="JVC24" s="106"/>
      <c r="JVD24" s="106"/>
      <c r="JVE24" s="106"/>
      <c r="JVF24" s="106"/>
      <c r="JVG24" s="106"/>
      <c r="JVH24" s="106"/>
      <c r="JVI24" s="106"/>
      <c r="JVJ24" s="106"/>
      <c r="JVK24" s="106"/>
      <c r="JVL24" s="106"/>
      <c r="JVM24" s="106"/>
      <c r="JVN24" s="106"/>
      <c r="JVO24" s="106"/>
      <c r="JVP24" s="106"/>
      <c r="JVQ24" s="106"/>
      <c r="JVR24" s="106"/>
      <c r="JVS24" s="106"/>
      <c r="JVT24" s="106"/>
      <c r="JVU24" s="106"/>
      <c r="JVV24" s="106"/>
      <c r="JVW24" s="106"/>
      <c r="JVX24" s="106"/>
      <c r="JVY24" s="106"/>
      <c r="JVZ24" s="106"/>
      <c r="JWA24" s="106"/>
      <c r="JWB24" s="106"/>
      <c r="JWC24" s="106"/>
      <c r="JWD24" s="106"/>
      <c r="JWE24" s="106"/>
      <c r="JWF24" s="106"/>
      <c r="JWG24" s="106"/>
      <c r="JWH24" s="106"/>
      <c r="JWI24" s="106"/>
      <c r="JWJ24" s="106"/>
      <c r="JWK24" s="106"/>
      <c r="JWL24" s="106"/>
      <c r="JWM24" s="106"/>
      <c r="JWN24" s="106"/>
      <c r="JWO24" s="106"/>
      <c r="JWP24" s="106"/>
      <c r="JWQ24" s="106"/>
      <c r="JWR24" s="106"/>
      <c r="JWS24" s="106"/>
      <c r="JWT24" s="106"/>
      <c r="JWU24" s="106"/>
      <c r="JWV24" s="106"/>
      <c r="JWW24" s="106"/>
      <c r="JWX24" s="106"/>
      <c r="JWY24" s="106"/>
      <c r="JWZ24" s="106"/>
      <c r="JXA24" s="106"/>
      <c r="JXB24" s="106"/>
      <c r="JXC24" s="106"/>
      <c r="JXD24" s="106"/>
      <c r="JXE24" s="106"/>
      <c r="JXF24" s="106"/>
      <c r="JXG24" s="106"/>
      <c r="JXH24" s="106"/>
      <c r="JXI24" s="106"/>
      <c r="JXJ24" s="106"/>
      <c r="JXK24" s="106"/>
      <c r="JXL24" s="106"/>
      <c r="JXM24" s="106"/>
      <c r="JXN24" s="106"/>
      <c r="JXO24" s="106"/>
      <c r="JXP24" s="106"/>
      <c r="JXQ24" s="106"/>
      <c r="JXR24" s="106"/>
      <c r="JXS24" s="106"/>
      <c r="JXT24" s="106"/>
      <c r="JXU24" s="106"/>
      <c r="JXV24" s="106"/>
      <c r="JXW24" s="106"/>
      <c r="JXX24" s="106"/>
      <c r="JXY24" s="106"/>
      <c r="JXZ24" s="106"/>
      <c r="JYA24" s="106"/>
      <c r="JYB24" s="106"/>
      <c r="JYC24" s="106"/>
      <c r="JYD24" s="106"/>
      <c r="JYE24" s="106"/>
      <c r="JYF24" s="106"/>
      <c r="JYG24" s="106"/>
      <c r="JYH24" s="106"/>
      <c r="JYI24" s="106"/>
      <c r="JYJ24" s="106"/>
      <c r="JYK24" s="106"/>
      <c r="JYL24" s="106"/>
      <c r="JYM24" s="106"/>
      <c r="JYN24" s="106"/>
      <c r="JYO24" s="106"/>
      <c r="JYP24" s="106"/>
      <c r="JYQ24" s="106"/>
      <c r="JYR24" s="106"/>
      <c r="JYS24" s="106"/>
      <c r="JYT24" s="106"/>
      <c r="JYU24" s="106"/>
      <c r="JYV24" s="106"/>
      <c r="JYW24" s="106"/>
      <c r="JYX24" s="106"/>
      <c r="JYY24" s="106"/>
      <c r="JYZ24" s="106"/>
      <c r="JZA24" s="106"/>
      <c r="JZB24" s="106"/>
      <c r="JZC24" s="106"/>
      <c r="JZD24" s="106"/>
      <c r="JZE24" s="106"/>
      <c r="JZF24" s="106"/>
      <c r="JZG24" s="106"/>
      <c r="JZH24" s="106"/>
      <c r="JZI24" s="106"/>
      <c r="JZJ24" s="106"/>
      <c r="JZK24" s="106"/>
      <c r="JZL24" s="106"/>
      <c r="JZM24" s="106"/>
      <c r="JZN24" s="106"/>
      <c r="JZO24" s="106"/>
      <c r="JZP24" s="106"/>
      <c r="JZQ24" s="106"/>
      <c r="JZR24" s="106"/>
      <c r="JZS24" s="106"/>
      <c r="JZT24" s="106"/>
      <c r="JZU24" s="106"/>
      <c r="JZV24" s="106"/>
      <c r="JZW24" s="106"/>
      <c r="JZX24" s="106"/>
      <c r="JZY24" s="106"/>
      <c r="JZZ24" s="106"/>
      <c r="KAA24" s="106"/>
      <c r="KAB24" s="106"/>
      <c r="KAC24" s="106"/>
      <c r="KAD24" s="106"/>
      <c r="KAE24" s="106"/>
      <c r="KAF24" s="106"/>
      <c r="KAG24" s="106"/>
      <c r="KAH24" s="106"/>
      <c r="KAI24" s="106"/>
      <c r="KAJ24" s="106"/>
      <c r="KAK24" s="106"/>
      <c r="KAL24" s="106"/>
      <c r="KAM24" s="106"/>
      <c r="KAN24" s="106"/>
      <c r="KAO24" s="106"/>
      <c r="KAP24" s="106"/>
      <c r="KAQ24" s="106"/>
      <c r="KAR24" s="106"/>
      <c r="KAS24" s="106"/>
      <c r="KAT24" s="106"/>
      <c r="KAU24" s="106"/>
      <c r="KAV24" s="106"/>
      <c r="KAW24" s="106"/>
      <c r="KAX24" s="106"/>
      <c r="KAY24" s="106"/>
      <c r="KAZ24" s="106"/>
      <c r="KBA24" s="106"/>
      <c r="KBB24" s="106"/>
      <c r="KBC24" s="106"/>
      <c r="KBD24" s="106"/>
      <c r="KBE24" s="106"/>
      <c r="KBF24" s="106"/>
      <c r="KBG24" s="106"/>
      <c r="KBH24" s="106"/>
      <c r="KBI24" s="106"/>
      <c r="KBJ24" s="106"/>
      <c r="KBK24" s="106"/>
      <c r="KBL24" s="106"/>
      <c r="KBM24" s="106"/>
      <c r="KBN24" s="106"/>
      <c r="KBO24" s="106"/>
      <c r="KBP24" s="106"/>
      <c r="KBQ24" s="106"/>
      <c r="KBR24" s="106"/>
      <c r="KBS24" s="106"/>
      <c r="KBT24" s="106"/>
      <c r="KBU24" s="106"/>
      <c r="KBV24" s="106"/>
      <c r="KBW24" s="106"/>
      <c r="KBX24" s="106"/>
      <c r="KBY24" s="106"/>
      <c r="KBZ24" s="106"/>
      <c r="KCA24" s="106"/>
      <c r="KCB24" s="106"/>
      <c r="KCC24" s="106"/>
      <c r="KCD24" s="106"/>
      <c r="KCE24" s="106"/>
      <c r="KCF24" s="106"/>
      <c r="KCG24" s="106"/>
      <c r="KCH24" s="106"/>
      <c r="KCI24" s="106"/>
      <c r="KCJ24" s="106"/>
      <c r="KCK24" s="106"/>
      <c r="KCL24" s="106"/>
      <c r="KCM24" s="106"/>
      <c r="KCN24" s="106"/>
      <c r="KCO24" s="106"/>
      <c r="KCP24" s="106"/>
      <c r="KCQ24" s="106"/>
      <c r="KCR24" s="106"/>
      <c r="KCS24" s="106"/>
      <c r="KCT24" s="106"/>
      <c r="KCU24" s="106"/>
      <c r="KCV24" s="106"/>
      <c r="KCW24" s="106"/>
      <c r="KCX24" s="106"/>
      <c r="KCY24" s="106"/>
      <c r="KCZ24" s="106"/>
      <c r="KDA24" s="106"/>
      <c r="KDB24" s="106"/>
      <c r="KDC24" s="106"/>
      <c r="KDD24" s="106"/>
      <c r="KDE24" s="106"/>
      <c r="KDF24" s="106"/>
      <c r="KDG24" s="106"/>
      <c r="KDH24" s="106"/>
      <c r="KDI24" s="106"/>
      <c r="KDJ24" s="106"/>
      <c r="KDK24" s="106"/>
      <c r="KDL24" s="106"/>
      <c r="KDM24" s="106"/>
      <c r="KDN24" s="106"/>
      <c r="KDO24" s="106"/>
      <c r="KDP24" s="106"/>
      <c r="KDQ24" s="106"/>
      <c r="KDR24" s="106"/>
      <c r="KDS24" s="106"/>
      <c r="KDT24" s="106"/>
      <c r="KDU24" s="106"/>
      <c r="KDV24" s="106"/>
      <c r="KDW24" s="106"/>
      <c r="KDX24" s="106"/>
      <c r="KDY24" s="106"/>
      <c r="KDZ24" s="106"/>
      <c r="KEA24" s="106"/>
      <c r="KEB24" s="106"/>
      <c r="KEC24" s="106"/>
      <c r="KED24" s="106"/>
      <c r="KEE24" s="106"/>
      <c r="KEF24" s="106"/>
      <c r="KEG24" s="106"/>
      <c r="KEH24" s="106"/>
      <c r="KEI24" s="106"/>
      <c r="KEJ24" s="106"/>
      <c r="KEK24" s="106"/>
      <c r="KEL24" s="106"/>
      <c r="KEM24" s="106"/>
      <c r="KEN24" s="106"/>
      <c r="KEO24" s="106"/>
      <c r="KEP24" s="106"/>
      <c r="KEQ24" s="106"/>
      <c r="KER24" s="106"/>
      <c r="KES24" s="106"/>
      <c r="KET24" s="106"/>
      <c r="KEU24" s="106"/>
      <c r="KEV24" s="106"/>
      <c r="KEW24" s="106"/>
      <c r="KEX24" s="106"/>
      <c r="KEY24" s="106"/>
      <c r="KEZ24" s="106"/>
      <c r="KFA24" s="106"/>
      <c r="KFB24" s="106"/>
      <c r="KFC24" s="106"/>
      <c r="KFD24" s="106"/>
      <c r="KFE24" s="106"/>
      <c r="KFF24" s="106"/>
      <c r="KFG24" s="106"/>
      <c r="KFH24" s="106"/>
      <c r="KFI24" s="106"/>
      <c r="KFJ24" s="106"/>
      <c r="KFK24" s="106"/>
      <c r="KFL24" s="106"/>
      <c r="KFM24" s="106"/>
      <c r="KFN24" s="106"/>
      <c r="KFO24" s="106"/>
      <c r="KFP24" s="106"/>
      <c r="KFQ24" s="106"/>
      <c r="KFR24" s="106"/>
      <c r="KFS24" s="106"/>
      <c r="KFT24" s="106"/>
      <c r="KFU24" s="106"/>
      <c r="KFV24" s="106"/>
      <c r="KFW24" s="106"/>
      <c r="KFX24" s="106"/>
      <c r="KFY24" s="106"/>
      <c r="KFZ24" s="106"/>
      <c r="KGA24" s="106"/>
      <c r="KGB24" s="106"/>
      <c r="KGC24" s="106"/>
      <c r="KGD24" s="106"/>
      <c r="KGE24" s="106"/>
      <c r="KGF24" s="106"/>
      <c r="KGG24" s="106"/>
      <c r="KGH24" s="106"/>
      <c r="KGI24" s="106"/>
      <c r="KGJ24" s="106"/>
      <c r="KGK24" s="106"/>
      <c r="KGL24" s="106"/>
      <c r="KGM24" s="106"/>
      <c r="KGN24" s="106"/>
      <c r="KGO24" s="106"/>
      <c r="KGP24" s="106"/>
      <c r="KGQ24" s="106"/>
      <c r="KGR24" s="106"/>
      <c r="KGS24" s="106"/>
      <c r="KGT24" s="106"/>
      <c r="KGU24" s="106"/>
      <c r="KGV24" s="106"/>
      <c r="KGW24" s="106"/>
      <c r="KGX24" s="106"/>
      <c r="KGY24" s="106"/>
      <c r="KGZ24" s="106"/>
      <c r="KHA24" s="106"/>
      <c r="KHB24" s="106"/>
      <c r="KHC24" s="106"/>
      <c r="KHD24" s="106"/>
      <c r="KHE24" s="106"/>
      <c r="KHF24" s="106"/>
      <c r="KHG24" s="106"/>
      <c r="KHH24" s="106"/>
      <c r="KHI24" s="106"/>
      <c r="KHJ24" s="106"/>
      <c r="KHK24" s="106"/>
      <c r="KHL24" s="106"/>
      <c r="KHM24" s="106"/>
      <c r="KHN24" s="106"/>
      <c r="KHO24" s="106"/>
      <c r="KHP24" s="106"/>
      <c r="KHQ24" s="106"/>
      <c r="KHR24" s="106"/>
      <c r="KHS24" s="106"/>
      <c r="KHT24" s="106"/>
      <c r="KHU24" s="106"/>
      <c r="KHV24" s="106"/>
      <c r="KHW24" s="106"/>
      <c r="KHX24" s="106"/>
      <c r="KHY24" s="106"/>
      <c r="KHZ24" s="106"/>
      <c r="KIA24" s="106"/>
      <c r="KIB24" s="106"/>
      <c r="KIC24" s="106"/>
      <c r="KID24" s="106"/>
      <c r="KIE24" s="106"/>
      <c r="KIF24" s="106"/>
      <c r="KIG24" s="106"/>
      <c r="KIH24" s="106"/>
      <c r="KII24" s="106"/>
      <c r="KIJ24" s="106"/>
      <c r="KIK24" s="106"/>
      <c r="KIL24" s="106"/>
      <c r="KIM24" s="106"/>
      <c r="KIN24" s="106"/>
      <c r="KIO24" s="106"/>
      <c r="KIP24" s="106"/>
      <c r="KIQ24" s="106"/>
      <c r="KIR24" s="106"/>
      <c r="KIS24" s="106"/>
      <c r="KIT24" s="106"/>
      <c r="KIU24" s="106"/>
      <c r="KIV24" s="106"/>
      <c r="KIW24" s="106"/>
      <c r="KIX24" s="106"/>
      <c r="KIY24" s="106"/>
      <c r="KIZ24" s="106"/>
      <c r="KJA24" s="106"/>
      <c r="KJB24" s="106"/>
      <c r="KJC24" s="106"/>
      <c r="KJD24" s="106"/>
      <c r="KJE24" s="106"/>
      <c r="KJF24" s="106"/>
      <c r="KJG24" s="106"/>
      <c r="KJH24" s="106"/>
      <c r="KJI24" s="106"/>
      <c r="KJJ24" s="106"/>
      <c r="KJK24" s="106"/>
      <c r="KJL24" s="106"/>
      <c r="KJM24" s="106"/>
      <c r="KJN24" s="106"/>
      <c r="KJO24" s="106"/>
      <c r="KJP24" s="106"/>
      <c r="KJQ24" s="106"/>
      <c r="KJR24" s="106"/>
      <c r="KJS24" s="106"/>
      <c r="KJT24" s="106"/>
      <c r="KJU24" s="106"/>
      <c r="KJV24" s="106"/>
      <c r="KJW24" s="106"/>
      <c r="KJX24" s="106"/>
      <c r="KJY24" s="106"/>
      <c r="KJZ24" s="106"/>
      <c r="KKA24" s="106"/>
      <c r="KKB24" s="106"/>
      <c r="KKC24" s="106"/>
      <c r="KKD24" s="106"/>
      <c r="KKE24" s="106"/>
      <c r="KKF24" s="106"/>
      <c r="KKG24" s="106"/>
      <c r="KKH24" s="106"/>
      <c r="KKI24" s="106"/>
      <c r="KKJ24" s="106"/>
      <c r="KKK24" s="106"/>
      <c r="KKL24" s="106"/>
      <c r="KKM24" s="106"/>
      <c r="KKN24" s="106"/>
      <c r="KKO24" s="106"/>
      <c r="KKP24" s="106"/>
      <c r="KKQ24" s="106"/>
      <c r="KKR24" s="106"/>
      <c r="KKS24" s="106"/>
      <c r="KKT24" s="106"/>
      <c r="KKU24" s="106"/>
      <c r="KKV24" s="106"/>
      <c r="KKW24" s="106"/>
      <c r="KKX24" s="106"/>
      <c r="KKY24" s="106"/>
      <c r="KKZ24" s="106"/>
      <c r="KLA24" s="106"/>
      <c r="KLB24" s="106"/>
      <c r="KLC24" s="106"/>
      <c r="KLD24" s="106"/>
      <c r="KLE24" s="106"/>
      <c r="KLF24" s="106"/>
      <c r="KLG24" s="106"/>
      <c r="KLH24" s="106"/>
      <c r="KLI24" s="106"/>
      <c r="KLJ24" s="106"/>
      <c r="KLK24" s="106"/>
      <c r="KLL24" s="106"/>
      <c r="KLM24" s="106"/>
      <c r="KLN24" s="106"/>
      <c r="KLO24" s="106"/>
      <c r="KLP24" s="106"/>
      <c r="KLQ24" s="106"/>
      <c r="KLR24" s="106"/>
      <c r="KLS24" s="106"/>
      <c r="KLT24" s="106"/>
      <c r="KLU24" s="106"/>
      <c r="KLV24" s="106"/>
      <c r="KLW24" s="106"/>
      <c r="KLX24" s="106"/>
      <c r="KLY24" s="106"/>
      <c r="KLZ24" s="106"/>
      <c r="KMA24" s="106"/>
      <c r="KMB24" s="106"/>
      <c r="KMC24" s="106"/>
      <c r="KMD24" s="106"/>
      <c r="KME24" s="106"/>
      <c r="KMF24" s="106"/>
      <c r="KMG24" s="106"/>
      <c r="KMH24" s="106"/>
      <c r="KMI24" s="106"/>
      <c r="KMJ24" s="106"/>
      <c r="KMK24" s="106"/>
      <c r="KML24" s="106"/>
      <c r="KMM24" s="106"/>
      <c r="KMN24" s="106"/>
      <c r="KMO24" s="106"/>
      <c r="KMP24" s="106"/>
      <c r="KMQ24" s="106"/>
      <c r="KMR24" s="106"/>
      <c r="KMS24" s="106"/>
      <c r="KMT24" s="106"/>
      <c r="KMU24" s="106"/>
      <c r="KMV24" s="106"/>
      <c r="KMW24" s="106"/>
      <c r="KMX24" s="106"/>
      <c r="KMY24" s="106"/>
      <c r="KMZ24" s="106"/>
      <c r="KNA24" s="106"/>
      <c r="KNB24" s="106"/>
      <c r="KNC24" s="106"/>
      <c r="KND24" s="106"/>
      <c r="KNE24" s="106"/>
      <c r="KNF24" s="106"/>
      <c r="KNG24" s="106"/>
      <c r="KNH24" s="106"/>
      <c r="KNI24" s="106"/>
      <c r="KNJ24" s="106"/>
      <c r="KNK24" s="106"/>
      <c r="KNL24" s="106"/>
      <c r="KNM24" s="106"/>
      <c r="KNN24" s="106"/>
      <c r="KNO24" s="106"/>
      <c r="KNP24" s="106"/>
      <c r="KNQ24" s="106"/>
      <c r="KNR24" s="106"/>
      <c r="KNS24" s="106"/>
      <c r="KNT24" s="106"/>
      <c r="KNU24" s="106"/>
      <c r="KNV24" s="106"/>
      <c r="KNW24" s="106"/>
      <c r="KNX24" s="106"/>
      <c r="KNY24" s="106"/>
      <c r="KNZ24" s="106"/>
      <c r="KOA24" s="106"/>
      <c r="KOB24" s="106"/>
      <c r="KOC24" s="106"/>
      <c r="KOD24" s="106"/>
      <c r="KOE24" s="106"/>
      <c r="KOF24" s="106"/>
      <c r="KOG24" s="106"/>
      <c r="KOH24" s="106"/>
      <c r="KOI24" s="106"/>
      <c r="KOJ24" s="106"/>
      <c r="KOK24" s="106"/>
      <c r="KOL24" s="106"/>
      <c r="KOM24" s="106"/>
      <c r="KON24" s="106"/>
      <c r="KOO24" s="106"/>
      <c r="KOP24" s="106"/>
      <c r="KOQ24" s="106"/>
      <c r="KOR24" s="106"/>
      <c r="KOS24" s="106"/>
      <c r="KOT24" s="106"/>
      <c r="KOU24" s="106"/>
      <c r="KOV24" s="106"/>
      <c r="KOW24" s="106"/>
      <c r="KOX24" s="106"/>
      <c r="KOY24" s="106"/>
      <c r="KOZ24" s="106"/>
      <c r="KPA24" s="106"/>
      <c r="KPB24" s="106"/>
      <c r="KPC24" s="106"/>
      <c r="KPD24" s="106"/>
      <c r="KPE24" s="106"/>
      <c r="KPF24" s="106"/>
      <c r="KPG24" s="106"/>
      <c r="KPH24" s="106"/>
      <c r="KPI24" s="106"/>
      <c r="KPJ24" s="106"/>
      <c r="KPK24" s="106"/>
      <c r="KPL24" s="106"/>
      <c r="KPM24" s="106"/>
      <c r="KPN24" s="106"/>
      <c r="KPO24" s="106"/>
      <c r="KPP24" s="106"/>
      <c r="KPQ24" s="106"/>
      <c r="KPR24" s="106"/>
      <c r="KPS24" s="106"/>
      <c r="KPT24" s="106"/>
      <c r="KPU24" s="106"/>
      <c r="KPV24" s="106"/>
      <c r="KPW24" s="106"/>
      <c r="KPX24" s="106"/>
      <c r="KPY24" s="106"/>
      <c r="KPZ24" s="106"/>
      <c r="KQA24" s="106"/>
      <c r="KQB24" s="106"/>
      <c r="KQC24" s="106"/>
      <c r="KQD24" s="106"/>
      <c r="KQE24" s="106"/>
      <c r="KQF24" s="106"/>
      <c r="KQG24" s="106"/>
      <c r="KQH24" s="106"/>
      <c r="KQI24" s="106"/>
      <c r="KQJ24" s="106"/>
      <c r="KQK24" s="106"/>
      <c r="KQL24" s="106"/>
      <c r="KQM24" s="106"/>
      <c r="KQN24" s="106"/>
      <c r="KQO24" s="106"/>
      <c r="KQP24" s="106"/>
      <c r="KQQ24" s="106"/>
      <c r="KQR24" s="106"/>
      <c r="KQS24" s="106"/>
      <c r="KQT24" s="106"/>
      <c r="KQU24" s="106"/>
      <c r="KQV24" s="106"/>
      <c r="KQW24" s="106"/>
      <c r="KQX24" s="106"/>
      <c r="KQY24" s="106"/>
      <c r="KQZ24" s="106"/>
      <c r="KRA24" s="106"/>
      <c r="KRB24" s="106"/>
      <c r="KRC24" s="106"/>
      <c r="KRD24" s="106"/>
      <c r="KRE24" s="106"/>
      <c r="KRF24" s="106"/>
      <c r="KRG24" s="106"/>
      <c r="KRH24" s="106"/>
      <c r="KRI24" s="106"/>
      <c r="KRJ24" s="106"/>
      <c r="KRK24" s="106"/>
      <c r="KRL24" s="106"/>
      <c r="KRM24" s="106"/>
      <c r="KRN24" s="106"/>
      <c r="KRO24" s="106"/>
      <c r="KRP24" s="106"/>
      <c r="KRQ24" s="106"/>
      <c r="KRR24" s="106"/>
      <c r="KRS24" s="106"/>
      <c r="KRT24" s="106"/>
      <c r="KRU24" s="106"/>
      <c r="KRV24" s="106"/>
      <c r="KRW24" s="106"/>
      <c r="KRX24" s="106"/>
      <c r="KRY24" s="106"/>
      <c r="KRZ24" s="106"/>
      <c r="KSA24" s="106"/>
      <c r="KSB24" s="106"/>
      <c r="KSC24" s="106"/>
      <c r="KSD24" s="106"/>
      <c r="KSE24" s="106"/>
      <c r="KSF24" s="106"/>
      <c r="KSG24" s="106"/>
      <c r="KSH24" s="106"/>
      <c r="KSI24" s="106"/>
      <c r="KSJ24" s="106"/>
      <c r="KSK24" s="106"/>
      <c r="KSL24" s="106"/>
      <c r="KSM24" s="106"/>
      <c r="KSN24" s="106"/>
      <c r="KSO24" s="106"/>
      <c r="KSP24" s="106"/>
      <c r="KSQ24" s="106"/>
      <c r="KSR24" s="106"/>
      <c r="KSS24" s="106"/>
      <c r="KST24" s="106"/>
      <c r="KSU24" s="106"/>
      <c r="KSV24" s="106"/>
      <c r="KSW24" s="106"/>
      <c r="KSX24" s="106"/>
      <c r="KSY24" s="106"/>
      <c r="KSZ24" s="106"/>
      <c r="KTA24" s="106"/>
      <c r="KTB24" s="106"/>
      <c r="KTC24" s="106"/>
      <c r="KTD24" s="106"/>
      <c r="KTE24" s="106"/>
      <c r="KTF24" s="106"/>
      <c r="KTG24" s="106"/>
      <c r="KTH24" s="106"/>
      <c r="KTI24" s="106"/>
      <c r="KTJ24" s="106"/>
      <c r="KTK24" s="106"/>
      <c r="KTL24" s="106"/>
      <c r="KTM24" s="106"/>
      <c r="KTN24" s="106"/>
      <c r="KTO24" s="106"/>
      <c r="KTP24" s="106"/>
      <c r="KTQ24" s="106"/>
      <c r="KTR24" s="106"/>
      <c r="KTS24" s="106"/>
      <c r="KTT24" s="106"/>
      <c r="KTU24" s="106"/>
      <c r="KTV24" s="106"/>
      <c r="KTW24" s="106"/>
      <c r="KTX24" s="106"/>
      <c r="KTY24" s="106"/>
      <c r="KTZ24" s="106"/>
      <c r="KUA24" s="106"/>
      <c r="KUB24" s="106"/>
      <c r="KUC24" s="106"/>
      <c r="KUD24" s="106"/>
      <c r="KUE24" s="106"/>
      <c r="KUF24" s="106"/>
      <c r="KUG24" s="106"/>
      <c r="KUH24" s="106"/>
      <c r="KUI24" s="106"/>
      <c r="KUJ24" s="106"/>
      <c r="KUK24" s="106"/>
      <c r="KUL24" s="106"/>
      <c r="KUM24" s="106"/>
      <c r="KUN24" s="106"/>
      <c r="KUO24" s="106"/>
      <c r="KUP24" s="106"/>
      <c r="KUQ24" s="106"/>
      <c r="KUR24" s="106"/>
      <c r="KUS24" s="106"/>
      <c r="KUT24" s="106"/>
      <c r="KUU24" s="106"/>
      <c r="KUV24" s="106"/>
      <c r="KUW24" s="106"/>
      <c r="KUX24" s="106"/>
      <c r="KUY24" s="106"/>
      <c r="KUZ24" s="106"/>
      <c r="KVA24" s="106"/>
      <c r="KVB24" s="106"/>
      <c r="KVC24" s="106"/>
      <c r="KVD24" s="106"/>
      <c r="KVE24" s="106"/>
      <c r="KVF24" s="106"/>
      <c r="KVG24" s="106"/>
      <c r="KVH24" s="106"/>
      <c r="KVI24" s="106"/>
      <c r="KVJ24" s="106"/>
      <c r="KVK24" s="106"/>
      <c r="KVL24" s="106"/>
      <c r="KVM24" s="106"/>
      <c r="KVN24" s="106"/>
      <c r="KVO24" s="106"/>
      <c r="KVP24" s="106"/>
      <c r="KVQ24" s="106"/>
      <c r="KVR24" s="106"/>
      <c r="KVS24" s="106"/>
      <c r="KVT24" s="106"/>
      <c r="KVU24" s="106"/>
      <c r="KVV24" s="106"/>
      <c r="KVW24" s="106"/>
      <c r="KVX24" s="106"/>
      <c r="KVY24" s="106"/>
      <c r="KVZ24" s="106"/>
      <c r="KWA24" s="106"/>
      <c r="KWB24" s="106"/>
      <c r="KWC24" s="106"/>
      <c r="KWD24" s="106"/>
      <c r="KWE24" s="106"/>
      <c r="KWF24" s="106"/>
      <c r="KWG24" s="106"/>
      <c r="KWH24" s="106"/>
      <c r="KWI24" s="106"/>
      <c r="KWJ24" s="106"/>
      <c r="KWK24" s="106"/>
      <c r="KWL24" s="106"/>
      <c r="KWM24" s="106"/>
      <c r="KWN24" s="106"/>
      <c r="KWO24" s="106"/>
      <c r="KWP24" s="106"/>
      <c r="KWQ24" s="106"/>
      <c r="KWR24" s="106"/>
      <c r="KWS24" s="106"/>
      <c r="KWT24" s="106"/>
      <c r="KWU24" s="106"/>
      <c r="KWV24" s="106"/>
      <c r="KWW24" s="106"/>
      <c r="KWX24" s="106"/>
      <c r="KWY24" s="106"/>
      <c r="KWZ24" s="106"/>
      <c r="KXA24" s="106"/>
      <c r="KXB24" s="106"/>
      <c r="KXC24" s="106"/>
      <c r="KXD24" s="106"/>
      <c r="KXE24" s="106"/>
      <c r="KXF24" s="106"/>
      <c r="KXG24" s="106"/>
      <c r="KXH24" s="106"/>
      <c r="KXI24" s="106"/>
      <c r="KXJ24" s="106"/>
      <c r="KXK24" s="106"/>
      <c r="KXL24" s="106"/>
      <c r="KXM24" s="106"/>
      <c r="KXN24" s="106"/>
      <c r="KXO24" s="106"/>
      <c r="KXP24" s="106"/>
      <c r="KXQ24" s="106"/>
      <c r="KXR24" s="106"/>
      <c r="KXS24" s="106"/>
      <c r="KXT24" s="106"/>
      <c r="KXU24" s="106"/>
      <c r="KXV24" s="106"/>
      <c r="KXW24" s="106"/>
      <c r="KXX24" s="106"/>
      <c r="KXY24" s="106"/>
      <c r="KXZ24" s="106"/>
      <c r="KYA24" s="106"/>
      <c r="KYB24" s="106"/>
      <c r="KYC24" s="106"/>
      <c r="KYD24" s="106"/>
      <c r="KYE24" s="106"/>
      <c r="KYF24" s="106"/>
      <c r="KYG24" s="106"/>
      <c r="KYH24" s="106"/>
      <c r="KYI24" s="106"/>
      <c r="KYJ24" s="106"/>
      <c r="KYK24" s="106"/>
      <c r="KYL24" s="106"/>
      <c r="KYM24" s="106"/>
      <c r="KYN24" s="106"/>
      <c r="KYO24" s="106"/>
      <c r="KYP24" s="106"/>
      <c r="KYQ24" s="106"/>
      <c r="KYR24" s="106"/>
      <c r="KYS24" s="106"/>
      <c r="KYT24" s="106"/>
      <c r="KYU24" s="106"/>
      <c r="KYV24" s="106"/>
      <c r="KYW24" s="106"/>
      <c r="KYX24" s="106"/>
      <c r="KYY24" s="106"/>
      <c r="KYZ24" s="106"/>
      <c r="KZA24" s="106"/>
      <c r="KZB24" s="106"/>
      <c r="KZC24" s="106"/>
      <c r="KZD24" s="106"/>
      <c r="KZE24" s="106"/>
      <c r="KZF24" s="106"/>
      <c r="KZG24" s="106"/>
      <c r="KZH24" s="106"/>
      <c r="KZI24" s="106"/>
      <c r="KZJ24" s="106"/>
      <c r="KZK24" s="106"/>
      <c r="KZL24" s="106"/>
      <c r="KZM24" s="106"/>
      <c r="KZN24" s="106"/>
      <c r="KZO24" s="106"/>
      <c r="KZP24" s="106"/>
      <c r="KZQ24" s="106"/>
      <c r="KZR24" s="106"/>
      <c r="KZS24" s="106"/>
      <c r="KZT24" s="106"/>
      <c r="KZU24" s="106"/>
      <c r="KZV24" s="106"/>
      <c r="KZW24" s="106"/>
      <c r="KZX24" s="106"/>
      <c r="KZY24" s="106"/>
      <c r="KZZ24" s="106"/>
      <c r="LAA24" s="106"/>
      <c r="LAB24" s="106"/>
      <c r="LAC24" s="106"/>
      <c r="LAD24" s="106"/>
      <c r="LAE24" s="106"/>
      <c r="LAF24" s="106"/>
      <c r="LAG24" s="106"/>
      <c r="LAH24" s="106"/>
      <c r="LAI24" s="106"/>
      <c r="LAJ24" s="106"/>
      <c r="LAK24" s="106"/>
      <c r="LAL24" s="106"/>
      <c r="LAM24" s="106"/>
      <c r="LAN24" s="106"/>
      <c r="LAO24" s="106"/>
      <c r="LAP24" s="106"/>
      <c r="LAQ24" s="106"/>
      <c r="LAR24" s="106"/>
      <c r="LAS24" s="106"/>
      <c r="LAT24" s="106"/>
      <c r="LAU24" s="106"/>
      <c r="LAV24" s="106"/>
      <c r="LAW24" s="106"/>
      <c r="LAX24" s="106"/>
      <c r="LAY24" s="106"/>
      <c r="LAZ24" s="106"/>
      <c r="LBA24" s="106"/>
      <c r="LBB24" s="106"/>
      <c r="LBC24" s="106"/>
      <c r="LBD24" s="106"/>
      <c r="LBE24" s="106"/>
      <c r="LBF24" s="106"/>
      <c r="LBG24" s="106"/>
      <c r="LBH24" s="106"/>
      <c r="LBI24" s="106"/>
      <c r="LBJ24" s="106"/>
      <c r="LBK24" s="106"/>
      <c r="LBL24" s="106"/>
      <c r="LBM24" s="106"/>
      <c r="LBN24" s="106"/>
      <c r="LBO24" s="106"/>
      <c r="LBP24" s="106"/>
      <c r="LBQ24" s="106"/>
      <c r="LBR24" s="106"/>
      <c r="LBS24" s="106"/>
      <c r="LBT24" s="106"/>
      <c r="LBU24" s="106"/>
      <c r="LBV24" s="106"/>
      <c r="LBW24" s="106"/>
      <c r="LBX24" s="106"/>
      <c r="LBY24" s="106"/>
      <c r="LBZ24" s="106"/>
      <c r="LCA24" s="106"/>
      <c r="LCB24" s="106"/>
      <c r="LCC24" s="106"/>
      <c r="LCD24" s="106"/>
      <c r="LCE24" s="106"/>
      <c r="LCF24" s="106"/>
      <c r="LCG24" s="106"/>
      <c r="LCH24" s="106"/>
      <c r="LCI24" s="106"/>
      <c r="LCJ24" s="106"/>
      <c r="LCK24" s="106"/>
      <c r="LCL24" s="106"/>
      <c r="LCM24" s="106"/>
      <c r="LCN24" s="106"/>
      <c r="LCO24" s="106"/>
      <c r="LCP24" s="106"/>
      <c r="LCQ24" s="106"/>
      <c r="LCR24" s="106"/>
      <c r="LCS24" s="106"/>
      <c r="LCT24" s="106"/>
      <c r="LCU24" s="106"/>
      <c r="LCV24" s="106"/>
      <c r="LCW24" s="106"/>
      <c r="LCX24" s="106"/>
      <c r="LCY24" s="106"/>
      <c r="LCZ24" s="106"/>
      <c r="LDA24" s="106"/>
      <c r="LDB24" s="106"/>
      <c r="LDC24" s="106"/>
      <c r="LDD24" s="106"/>
      <c r="LDE24" s="106"/>
      <c r="LDF24" s="106"/>
      <c r="LDG24" s="106"/>
      <c r="LDH24" s="106"/>
      <c r="LDI24" s="106"/>
      <c r="LDJ24" s="106"/>
      <c r="LDK24" s="106"/>
      <c r="LDL24" s="106"/>
      <c r="LDM24" s="106"/>
      <c r="LDN24" s="106"/>
      <c r="LDO24" s="106"/>
      <c r="LDP24" s="106"/>
      <c r="LDQ24" s="106"/>
      <c r="LDR24" s="106"/>
      <c r="LDS24" s="106"/>
      <c r="LDT24" s="106"/>
      <c r="LDU24" s="106"/>
      <c r="LDV24" s="106"/>
      <c r="LDW24" s="106"/>
      <c r="LDX24" s="106"/>
      <c r="LDY24" s="106"/>
      <c r="LDZ24" s="106"/>
      <c r="LEA24" s="106"/>
      <c r="LEB24" s="106"/>
      <c r="LEC24" s="106"/>
      <c r="LED24" s="106"/>
      <c r="LEE24" s="106"/>
      <c r="LEF24" s="106"/>
      <c r="LEG24" s="106"/>
      <c r="LEH24" s="106"/>
      <c r="LEI24" s="106"/>
      <c r="LEJ24" s="106"/>
      <c r="LEK24" s="106"/>
      <c r="LEL24" s="106"/>
      <c r="LEM24" s="106"/>
      <c r="LEN24" s="106"/>
      <c r="LEO24" s="106"/>
      <c r="LEP24" s="106"/>
      <c r="LEQ24" s="106"/>
      <c r="LER24" s="106"/>
      <c r="LES24" s="106"/>
      <c r="LET24" s="106"/>
      <c r="LEU24" s="106"/>
      <c r="LEV24" s="106"/>
      <c r="LEW24" s="106"/>
      <c r="LEX24" s="106"/>
      <c r="LEY24" s="106"/>
      <c r="LEZ24" s="106"/>
      <c r="LFA24" s="106"/>
      <c r="LFB24" s="106"/>
      <c r="LFC24" s="106"/>
      <c r="LFD24" s="106"/>
      <c r="LFE24" s="106"/>
      <c r="LFF24" s="106"/>
      <c r="LFG24" s="106"/>
      <c r="LFH24" s="106"/>
      <c r="LFI24" s="106"/>
      <c r="LFJ24" s="106"/>
      <c r="LFK24" s="106"/>
      <c r="LFL24" s="106"/>
      <c r="LFM24" s="106"/>
      <c r="LFN24" s="106"/>
      <c r="LFO24" s="106"/>
      <c r="LFP24" s="106"/>
      <c r="LFQ24" s="106"/>
      <c r="LFR24" s="106"/>
      <c r="LFS24" s="106"/>
      <c r="LFT24" s="106"/>
      <c r="LFU24" s="106"/>
      <c r="LFV24" s="106"/>
      <c r="LFW24" s="106"/>
      <c r="LFX24" s="106"/>
      <c r="LFY24" s="106"/>
      <c r="LFZ24" s="106"/>
      <c r="LGA24" s="106"/>
      <c r="LGB24" s="106"/>
      <c r="LGC24" s="106"/>
      <c r="LGD24" s="106"/>
      <c r="LGE24" s="106"/>
      <c r="LGF24" s="106"/>
      <c r="LGG24" s="106"/>
      <c r="LGH24" s="106"/>
      <c r="LGI24" s="106"/>
      <c r="LGJ24" s="106"/>
      <c r="LGK24" s="106"/>
      <c r="LGL24" s="106"/>
      <c r="LGM24" s="106"/>
      <c r="LGN24" s="106"/>
      <c r="LGO24" s="106"/>
      <c r="LGP24" s="106"/>
      <c r="LGQ24" s="106"/>
      <c r="LGR24" s="106"/>
      <c r="LGS24" s="106"/>
      <c r="LGT24" s="106"/>
      <c r="LGU24" s="106"/>
      <c r="LGV24" s="106"/>
      <c r="LGW24" s="106"/>
      <c r="LGX24" s="106"/>
      <c r="LGY24" s="106"/>
      <c r="LGZ24" s="106"/>
      <c r="LHA24" s="106"/>
      <c r="LHB24" s="106"/>
      <c r="LHC24" s="106"/>
      <c r="LHD24" s="106"/>
      <c r="LHE24" s="106"/>
      <c r="LHF24" s="106"/>
      <c r="LHG24" s="106"/>
      <c r="LHH24" s="106"/>
      <c r="LHI24" s="106"/>
      <c r="LHJ24" s="106"/>
      <c r="LHK24" s="106"/>
      <c r="LHL24" s="106"/>
      <c r="LHM24" s="106"/>
      <c r="LHN24" s="106"/>
      <c r="LHO24" s="106"/>
      <c r="LHP24" s="106"/>
      <c r="LHQ24" s="106"/>
      <c r="LHR24" s="106"/>
      <c r="LHS24" s="106"/>
      <c r="LHT24" s="106"/>
      <c r="LHU24" s="106"/>
      <c r="LHV24" s="106"/>
      <c r="LHW24" s="106"/>
      <c r="LHX24" s="106"/>
      <c r="LHY24" s="106"/>
      <c r="LHZ24" s="106"/>
      <c r="LIA24" s="106"/>
      <c r="LIB24" s="106"/>
      <c r="LIC24" s="106"/>
      <c r="LID24" s="106"/>
      <c r="LIE24" s="106"/>
      <c r="LIF24" s="106"/>
      <c r="LIG24" s="106"/>
      <c r="LIH24" s="106"/>
      <c r="LII24" s="106"/>
      <c r="LIJ24" s="106"/>
      <c r="LIK24" s="106"/>
      <c r="LIL24" s="106"/>
      <c r="LIM24" s="106"/>
      <c r="LIN24" s="106"/>
      <c r="LIO24" s="106"/>
      <c r="LIP24" s="106"/>
      <c r="LIQ24" s="106"/>
      <c r="LIR24" s="106"/>
      <c r="LIS24" s="106"/>
      <c r="LIT24" s="106"/>
      <c r="LIU24" s="106"/>
      <c r="LIV24" s="106"/>
      <c r="LIW24" s="106"/>
      <c r="LIX24" s="106"/>
      <c r="LIY24" s="106"/>
      <c r="LIZ24" s="106"/>
      <c r="LJA24" s="106"/>
      <c r="LJB24" s="106"/>
      <c r="LJC24" s="106"/>
      <c r="LJD24" s="106"/>
      <c r="LJE24" s="106"/>
      <c r="LJF24" s="106"/>
      <c r="LJG24" s="106"/>
      <c r="LJH24" s="106"/>
      <c r="LJI24" s="106"/>
      <c r="LJJ24" s="106"/>
      <c r="LJK24" s="106"/>
      <c r="LJL24" s="106"/>
      <c r="LJM24" s="106"/>
      <c r="LJN24" s="106"/>
      <c r="LJO24" s="106"/>
      <c r="LJP24" s="106"/>
      <c r="LJQ24" s="106"/>
      <c r="LJR24" s="106"/>
      <c r="LJS24" s="106"/>
      <c r="LJT24" s="106"/>
      <c r="LJU24" s="106"/>
      <c r="LJV24" s="106"/>
      <c r="LJW24" s="106"/>
      <c r="LJX24" s="106"/>
      <c r="LJY24" s="106"/>
      <c r="LJZ24" s="106"/>
      <c r="LKA24" s="106"/>
      <c r="LKB24" s="106"/>
      <c r="LKC24" s="106"/>
      <c r="LKD24" s="106"/>
      <c r="LKE24" s="106"/>
      <c r="LKF24" s="106"/>
      <c r="LKG24" s="106"/>
      <c r="LKH24" s="106"/>
      <c r="LKI24" s="106"/>
      <c r="LKJ24" s="106"/>
      <c r="LKK24" s="106"/>
      <c r="LKL24" s="106"/>
      <c r="LKM24" s="106"/>
      <c r="LKN24" s="106"/>
      <c r="LKO24" s="106"/>
      <c r="LKP24" s="106"/>
      <c r="LKQ24" s="106"/>
      <c r="LKR24" s="106"/>
      <c r="LKS24" s="106"/>
      <c r="LKT24" s="106"/>
      <c r="LKU24" s="106"/>
      <c r="LKV24" s="106"/>
      <c r="LKW24" s="106"/>
      <c r="LKX24" s="106"/>
      <c r="LKY24" s="106"/>
      <c r="LKZ24" s="106"/>
      <c r="LLA24" s="106"/>
      <c r="LLB24" s="106"/>
      <c r="LLC24" s="106"/>
      <c r="LLD24" s="106"/>
      <c r="LLE24" s="106"/>
      <c r="LLF24" s="106"/>
      <c r="LLG24" s="106"/>
      <c r="LLH24" s="106"/>
      <c r="LLI24" s="106"/>
      <c r="LLJ24" s="106"/>
      <c r="LLK24" s="106"/>
      <c r="LLL24" s="106"/>
      <c r="LLM24" s="106"/>
      <c r="LLN24" s="106"/>
      <c r="LLO24" s="106"/>
      <c r="LLP24" s="106"/>
      <c r="LLQ24" s="106"/>
      <c r="LLR24" s="106"/>
      <c r="LLS24" s="106"/>
      <c r="LLT24" s="106"/>
      <c r="LLU24" s="106"/>
      <c r="LLV24" s="106"/>
      <c r="LLW24" s="106"/>
      <c r="LLX24" s="106"/>
      <c r="LLY24" s="106"/>
      <c r="LLZ24" s="106"/>
      <c r="LMA24" s="106"/>
      <c r="LMB24" s="106"/>
      <c r="LMC24" s="106"/>
      <c r="LMD24" s="106"/>
      <c r="LME24" s="106"/>
      <c r="LMF24" s="106"/>
      <c r="LMG24" s="106"/>
      <c r="LMH24" s="106"/>
      <c r="LMI24" s="106"/>
      <c r="LMJ24" s="106"/>
      <c r="LMK24" s="106"/>
      <c r="LML24" s="106"/>
      <c r="LMM24" s="106"/>
      <c r="LMN24" s="106"/>
      <c r="LMO24" s="106"/>
      <c r="LMP24" s="106"/>
      <c r="LMQ24" s="106"/>
      <c r="LMR24" s="106"/>
      <c r="LMS24" s="106"/>
      <c r="LMT24" s="106"/>
      <c r="LMU24" s="106"/>
      <c r="LMV24" s="106"/>
      <c r="LMW24" s="106"/>
      <c r="LMX24" s="106"/>
      <c r="LMY24" s="106"/>
      <c r="LMZ24" s="106"/>
      <c r="LNA24" s="106"/>
      <c r="LNB24" s="106"/>
      <c r="LNC24" s="106"/>
      <c r="LND24" s="106"/>
      <c r="LNE24" s="106"/>
      <c r="LNF24" s="106"/>
      <c r="LNG24" s="106"/>
      <c r="LNH24" s="106"/>
      <c r="LNI24" s="106"/>
      <c r="LNJ24" s="106"/>
      <c r="LNK24" s="106"/>
      <c r="LNL24" s="106"/>
      <c r="LNM24" s="106"/>
      <c r="LNN24" s="106"/>
      <c r="LNO24" s="106"/>
      <c r="LNP24" s="106"/>
      <c r="LNQ24" s="106"/>
      <c r="LNR24" s="106"/>
      <c r="LNS24" s="106"/>
      <c r="LNT24" s="106"/>
      <c r="LNU24" s="106"/>
      <c r="LNV24" s="106"/>
      <c r="LNW24" s="106"/>
      <c r="LNX24" s="106"/>
      <c r="LNY24" s="106"/>
      <c r="LNZ24" s="106"/>
      <c r="LOA24" s="106"/>
      <c r="LOB24" s="106"/>
      <c r="LOC24" s="106"/>
      <c r="LOD24" s="106"/>
      <c r="LOE24" s="106"/>
      <c r="LOF24" s="106"/>
      <c r="LOG24" s="106"/>
      <c r="LOH24" s="106"/>
      <c r="LOI24" s="106"/>
      <c r="LOJ24" s="106"/>
      <c r="LOK24" s="106"/>
      <c r="LOL24" s="106"/>
      <c r="LOM24" s="106"/>
      <c r="LON24" s="106"/>
      <c r="LOO24" s="106"/>
      <c r="LOP24" s="106"/>
      <c r="LOQ24" s="106"/>
      <c r="LOR24" s="106"/>
      <c r="LOS24" s="106"/>
      <c r="LOT24" s="106"/>
      <c r="LOU24" s="106"/>
      <c r="LOV24" s="106"/>
      <c r="LOW24" s="106"/>
      <c r="LOX24" s="106"/>
      <c r="LOY24" s="106"/>
      <c r="LOZ24" s="106"/>
      <c r="LPA24" s="106"/>
      <c r="LPB24" s="106"/>
      <c r="LPC24" s="106"/>
      <c r="LPD24" s="106"/>
      <c r="LPE24" s="106"/>
      <c r="LPF24" s="106"/>
      <c r="LPG24" s="106"/>
      <c r="LPH24" s="106"/>
      <c r="LPI24" s="106"/>
      <c r="LPJ24" s="106"/>
      <c r="LPK24" s="106"/>
      <c r="LPL24" s="106"/>
      <c r="LPM24" s="106"/>
      <c r="LPN24" s="106"/>
      <c r="LPO24" s="106"/>
      <c r="LPP24" s="106"/>
      <c r="LPQ24" s="106"/>
      <c r="LPR24" s="106"/>
      <c r="LPS24" s="106"/>
      <c r="LPT24" s="106"/>
      <c r="LPU24" s="106"/>
      <c r="LPV24" s="106"/>
      <c r="LPW24" s="106"/>
      <c r="LPX24" s="106"/>
      <c r="LPY24" s="106"/>
      <c r="LPZ24" s="106"/>
      <c r="LQA24" s="106"/>
      <c r="LQB24" s="106"/>
      <c r="LQC24" s="106"/>
      <c r="LQD24" s="106"/>
      <c r="LQE24" s="106"/>
      <c r="LQF24" s="106"/>
      <c r="LQG24" s="106"/>
      <c r="LQH24" s="106"/>
      <c r="LQI24" s="106"/>
      <c r="LQJ24" s="106"/>
      <c r="LQK24" s="106"/>
      <c r="LQL24" s="106"/>
      <c r="LQM24" s="106"/>
      <c r="LQN24" s="106"/>
      <c r="LQO24" s="106"/>
      <c r="LQP24" s="106"/>
      <c r="LQQ24" s="106"/>
      <c r="LQR24" s="106"/>
      <c r="LQS24" s="106"/>
      <c r="LQT24" s="106"/>
      <c r="LQU24" s="106"/>
      <c r="LQV24" s="106"/>
      <c r="LQW24" s="106"/>
      <c r="LQX24" s="106"/>
      <c r="LQY24" s="106"/>
      <c r="LQZ24" s="106"/>
      <c r="LRA24" s="106"/>
      <c r="LRB24" s="106"/>
      <c r="LRC24" s="106"/>
      <c r="LRD24" s="106"/>
      <c r="LRE24" s="106"/>
      <c r="LRF24" s="106"/>
      <c r="LRG24" s="106"/>
      <c r="LRH24" s="106"/>
      <c r="LRI24" s="106"/>
      <c r="LRJ24" s="106"/>
      <c r="LRK24" s="106"/>
      <c r="LRL24" s="106"/>
      <c r="LRM24" s="106"/>
      <c r="LRN24" s="106"/>
      <c r="LRO24" s="106"/>
      <c r="LRP24" s="106"/>
      <c r="LRQ24" s="106"/>
      <c r="LRR24" s="106"/>
      <c r="LRS24" s="106"/>
      <c r="LRT24" s="106"/>
      <c r="LRU24" s="106"/>
      <c r="LRV24" s="106"/>
      <c r="LRW24" s="106"/>
      <c r="LRX24" s="106"/>
      <c r="LRY24" s="106"/>
      <c r="LRZ24" s="106"/>
      <c r="LSA24" s="106"/>
      <c r="LSB24" s="106"/>
      <c r="LSC24" s="106"/>
      <c r="LSD24" s="106"/>
      <c r="LSE24" s="106"/>
      <c r="LSF24" s="106"/>
      <c r="LSG24" s="106"/>
      <c r="LSH24" s="106"/>
      <c r="LSI24" s="106"/>
      <c r="LSJ24" s="106"/>
      <c r="LSK24" s="106"/>
      <c r="LSL24" s="106"/>
      <c r="LSM24" s="106"/>
      <c r="LSN24" s="106"/>
      <c r="LSO24" s="106"/>
      <c r="LSP24" s="106"/>
      <c r="LSQ24" s="106"/>
      <c r="LSR24" s="106"/>
      <c r="LSS24" s="106"/>
      <c r="LST24" s="106"/>
      <c r="LSU24" s="106"/>
      <c r="LSV24" s="106"/>
      <c r="LSW24" s="106"/>
      <c r="LSX24" s="106"/>
      <c r="LSY24" s="106"/>
      <c r="LSZ24" s="106"/>
      <c r="LTA24" s="106"/>
      <c r="LTB24" s="106"/>
      <c r="LTC24" s="106"/>
      <c r="LTD24" s="106"/>
      <c r="LTE24" s="106"/>
      <c r="LTF24" s="106"/>
      <c r="LTG24" s="106"/>
      <c r="LTH24" s="106"/>
      <c r="LTI24" s="106"/>
      <c r="LTJ24" s="106"/>
      <c r="LTK24" s="106"/>
      <c r="LTL24" s="106"/>
      <c r="LTM24" s="106"/>
      <c r="LTN24" s="106"/>
      <c r="LTO24" s="106"/>
      <c r="LTP24" s="106"/>
      <c r="LTQ24" s="106"/>
      <c r="LTR24" s="106"/>
      <c r="LTS24" s="106"/>
      <c r="LTT24" s="106"/>
      <c r="LTU24" s="106"/>
      <c r="LTV24" s="106"/>
      <c r="LTW24" s="106"/>
      <c r="LTX24" s="106"/>
      <c r="LTY24" s="106"/>
      <c r="LTZ24" s="106"/>
      <c r="LUA24" s="106"/>
      <c r="LUB24" s="106"/>
      <c r="LUC24" s="106"/>
      <c r="LUD24" s="106"/>
      <c r="LUE24" s="106"/>
      <c r="LUF24" s="106"/>
      <c r="LUG24" s="106"/>
      <c r="LUH24" s="106"/>
      <c r="LUI24" s="106"/>
      <c r="LUJ24" s="106"/>
      <c r="LUK24" s="106"/>
      <c r="LUL24" s="106"/>
      <c r="LUM24" s="106"/>
      <c r="LUN24" s="106"/>
      <c r="LUO24" s="106"/>
      <c r="LUP24" s="106"/>
      <c r="LUQ24" s="106"/>
      <c r="LUR24" s="106"/>
      <c r="LUS24" s="106"/>
      <c r="LUT24" s="106"/>
      <c r="LUU24" s="106"/>
      <c r="LUV24" s="106"/>
      <c r="LUW24" s="106"/>
      <c r="LUX24" s="106"/>
      <c r="LUY24" s="106"/>
      <c r="LUZ24" s="106"/>
      <c r="LVA24" s="106"/>
      <c r="LVB24" s="106"/>
      <c r="LVC24" s="106"/>
      <c r="LVD24" s="106"/>
      <c r="LVE24" s="106"/>
      <c r="LVF24" s="106"/>
      <c r="LVG24" s="106"/>
      <c r="LVH24" s="106"/>
      <c r="LVI24" s="106"/>
      <c r="LVJ24" s="106"/>
      <c r="LVK24" s="106"/>
      <c r="LVL24" s="106"/>
      <c r="LVM24" s="106"/>
      <c r="LVN24" s="106"/>
      <c r="LVO24" s="106"/>
      <c r="LVP24" s="106"/>
      <c r="LVQ24" s="106"/>
      <c r="LVR24" s="106"/>
      <c r="LVS24" s="106"/>
      <c r="LVT24" s="106"/>
      <c r="LVU24" s="106"/>
      <c r="LVV24" s="106"/>
      <c r="LVW24" s="106"/>
      <c r="LVX24" s="106"/>
      <c r="LVY24" s="106"/>
      <c r="LVZ24" s="106"/>
      <c r="LWA24" s="106"/>
      <c r="LWB24" s="106"/>
      <c r="LWC24" s="106"/>
      <c r="LWD24" s="106"/>
      <c r="LWE24" s="106"/>
      <c r="LWF24" s="106"/>
      <c r="LWG24" s="106"/>
      <c r="LWH24" s="106"/>
      <c r="LWI24" s="106"/>
      <c r="LWJ24" s="106"/>
      <c r="LWK24" s="106"/>
      <c r="LWL24" s="106"/>
      <c r="LWM24" s="106"/>
      <c r="LWN24" s="106"/>
      <c r="LWO24" s="106"/>
      <c r="LWP24" s="106"/>
      <c r="LWQ24" s="106"/>
      <c r="LWR24" s="106"/>
      <c r="LWS24" s="106"/>
      <c r="LWT24" s="106"/>
      <c r="LWU24" s="106"/>
      <c r="LWV24" s="106"/>
      <c r="LWW24" s="106"/>
      <c r="LWX24" s="106"/>
      <c r="LWY24" s="106"/>
      <c r="LWZ24" s="106"/>
      <c r="LXA24" s="106"/>
      <c r="LXB24" s="106"/>
      <c r="LXC24" s="106"/>
      <c r="LXD24" s="106"/>
      <c r="LXE24" s="106"/>
      <c r="LXF24" s="106"/>
      <c r="LXG24" s="106"/>
      <c r="LXH24" s="106"/>
      <c r="LXI24" s="106"/>
      <c r="LXJ24" s="106"/>
      <c r="LXK24" s="106"/>
      <c r="LXL24" s="106"/>
      <c r="LXM24" s="106"/>
      <c r="LXN24" s="106"/>
      <c r="LXO24" s="106"/>
      <c r="LXP24" s="106"/>
      <c r="LXQ24" s="106"/>
      <c r="LXR24" s="106"/>
      <c r="LXS24" s="106"/>
      <c r="LXT24" s="106"/>
      <c r="LXU24" s="106"/>
      <c r="LXV24" s="106"/>
      <c r="LXW24" s="106"/>
      <c r="LXX24" s="106"/>
      <c r="LXY24" s="106"/>
      <c r="LXZ24" s="106"/>
      <c r="LYA24" s="106"/>
      <c r="LYB24" s="106"/>
      <c r="LYC24" s="106"/>
      <c r="LYD24" s="106"/>
      <c r="LYE24" s="106"/>
      <c r="LYF24" s="106"/>
      <c r="LYG24" s="106"/>
      <c r="LYH24" s="106"/>
      <c r="LYI24" s="106"/>
      <c r="LYJ24" s="106"/>
      <c r="LYK24" s="106"/>
      <c r="LYL24" s="106"/>
      <c r="LYM24" s="106"/>
      <c r="LYN24" s="106"/>
      <c r="LYO24" s="106"/>
      <c r="LYP24" s="106"/>
      <c r="LYQ24" s="106"/>
      <c r="LYR24" s="106"/>
      <c r="LYS24" s="106"/>
      <c r="LYT24" s="106"/>
      <c r="LYU24" s="106"/>
      <c r="LYV24" s="106"/>
      <c r="LYW24" s="106"/>
      <c r="LYX24" s="106"/>
      <c r="LYY24" s="106"/>
      <c r="LYZ24" s="106"/>
      <c r="LZA24" s="106"/>
      <c r="LZB24" s="106"/>
      <c r="LZC24" s="106"/>
      <c r="LZD24" s="106"/>
      <c r="LZE24" s="106"/>
      <c r="LZF24" s="106"/>
      <c r="LZG24" s="106"/>
      <c r="LZH24" s="106"/>
      <c r="LZI24" s="106"/>
      <c r="LZJ24" s="106"/>
      <c r="LZK24" s="106"/>
      <c r="LZL24" s="106"/>
      <c r="LZM24" s="106"/>
      <c r="LZN24" s="106"/>
      <c r="LZO24" s="106"/>
      <c r="LZP24" s="106"/>
      <c r="LZQ24" s="106"/>
      <c r="LZR24" s="106"/>
      <c r="LZS24" s="106"/>
      <c r="LZT24" s="106"/>
      <c r="LZU24" s="106"/>
      <c r="LZV24" s="106"/>
      <c r="LZW24" s="106"/>
      <c r="LZX24" s="106"/>
      <c r="LZY24" s="106"/>
      <c r="LZZ24" s="106"/>
      <c r="MAA24" s="106"/>
      <c r="MAB24" s="106"/>
      <c r="MAC24" s="106"/>
      <c r="MAD24" s="106"/>
      <c r="MAE24" s="106"/>
      <c r="MAF24" s="106"/>
      <c r="MAG24" s="106"/>
      <c r="MAH24" s="106"/>
      <c r="MAI24" s="106"/>
      <c r="MAJ24" s="106"/>
      <c r="MAK24" s="106"/>
      <c r="MAL24" s="106"/>
      <c r="MAM24" s="106"/>
      <c r="MAN24" s="106"/>
      <c r="MAO24" s="106"/>
      <c r="MAP24" s="106"/>
      <c r="MAQ24" s="106"/>
      <c r="MAR24" s="106"/>
      <c r="MAS24" s="106"/>
      <c r="MAT24" s="106"/>
      <c r="MAU24" s="106"/>
      <c r="MAV24" s="106"/>
      <c r="MAW24" s="106"/>
      <c r="MAX24" s="106"/>
      <c r="MAY24" s="106"/>
      <c r="MAZ24" s="106"/>
      <c r="MBA24" s="106"/>
      <c r="MBB24" s="106"/>
      <c r="MBC24" s="106"/>
      <c r="MBD24" s="106"/>
      <c r="MBE24" s="106"/>
      <c r="MBF24" s="106"/>
      <c r="MBG24" s="106"/>
      <c r="MBH24" s="106"/>
      <c r="MBI24" s="106"/>
      <c r="MBJ24" s="106"/>
      <c r="MBK24" s="106"/>
      <c r="MBL24" s="106"/>
      <c r="MBM24" s="106"/>
      <c r="MBN24" s="106"/>
      <c r="MBO24" s="106"/>
      <c r="MBP24" s="106"/>
      <c r="MBQ24" s="106"/>
      <c r="MBR24" s="106"/>
      <c r="MBS24" s="106"/>
      <c r="MBT24" s="106"/>
      <c r="MBU24" s="106"/>
      <c r="MBV24" s="106"/>
      <c r="MBW24" s="106"/>
      <c r="MBX24" s="106"/>
      <c r="MBY24" s="106"/>
      <c r="MBZ24" s="106"/>
      <c r="MCA24" s="106"/>
      <c r="MCB24" s="106"/>
      <c r="MCC24" s="106"/>
      <c r="MCD24" s="106"/>
      <c r="MCE24" s="106"/>
      <c r="MCF24" s="106"/>
      <c r="MCG24" s="106"/>
      <c r="MCH24" s="106"/>
      <c r="MCI24" s="106"/>
      <c r="MCJ24" s="106"/>
      <c r="MCK24" s="106"/>
      <c r="MCL24" s="106"/>
      <c r="MCM24" s="106"/>
      <c r="MCN24" s="106"/>
      <c r="MCO24" s="106"/>
      <c r="MCP24" s="106"/>
      <c r="MCQ24" s="106"/>
      <c r="MCR24" s="106"/>
      <c r="MCS24" s="106"/>
      <c r="MCT24" s="106"/>
      <c r="MCU24" s="106"/>
      <c r="MCV24" s="106"/>
      <c r="MCW24" s="106"/>
      <c r="MCX24" s="106"/>
      <c r="MCY24" s="106"/>
      <c r="MCZ24" s="106"/>
      <c r="MDA24" s="106"/>
      <c r="MDB24" s="106"/>
      <c r="MDC24" s="106"/>
      <c r="MDD24" s="106"/>
      <c r="MDE24" s="106"/>
      <c r="MDF24" s="106"/>
      <c r="MDG24" s="106"/>
      <c r="MDH24" s="106"/>
      <c r="MDI24" s="106"/>
      <c r="MDJ24" s="106"/>
      <c r="MDK24" s="106"/>
      <c r="MDL24" s="106"/>
      <c r="MDM24" s="106"/>
      <c r="MDN24" s="106"/>
      <c r="MDO24" s="106"/>
      <c r="MDP24" s="106"/>
      <c r="MDQ24" s="106"/>
      <c r="MDR24" s="106"/>
      <c r="MDS24" s="106"/>
      <c r="MDT24" s="106"/>
      <c r="MDU24" s="106"/>
      <c r="MDV24" s="106"/>
      <c r="MDW24" s="106"/>
      <c r="MDX24" s="106"/>
      <c r="MDY24" s="106"/>
      <c r="MDZ24" s="106"/>
      <c r="MEA24" s="106"/>
      <c r="MEB24" s="106"/>
      <c r="MEC24" s="106"/>
      <c r="MED24" s="106"/>
      <c r="MEE24" s="106"/>
      <c r="MEF24" s="106"/>
      <c r="MEG24" s="106"/>
      <c r="MEH24" s="106"/>
      <c r="MEI24" s="106"/>
      <c r="MEJ24" s="106"/>
      <c r="MEK24" s="106"/>
      <c r="MEL24" s="106"/>
      <c r="MEM24" s="106"/>
      <c r="MEN24" s="106"/>
      <c r="MEO24" s="106"/>
      <c r="MEP24" s="106"/>
      <c r="MEQ24" s="106"/>
      <c r="MER24" s="106"/>
      <c r="MES24" s="106"/>
      <c r="MET24" s="106"/>
      <c r="MEU24" s="106"/>
      <c r="MEV24" s="106"/>
      <c r="MEW24" s="106"/>
      <c r="MEX24" s="106"/>
      <c r="MEY24" s="106"/>
      <c r="MEZ24" s="106"/>
      <c r="MFA24" s="106"/>
      <c r="MFB24" s="106"/>
      <c r="MFC24" s="106"/>
      <c r="MFD24" s="106"/>
      <c r="MFE24" s="106"/>
      <c r="MFF24" s="106"/>
      <c r="MFG24" s="106"/>
      <c r="MFH24" s="106"/>
      <c r="MFI24" s="106"/>
      <c r="MFJ24" s="106"/>
      <c r="MFK24" s="106"/>
      <c r="MFL24" s="106"/>
      <c r="MFM24" s="106"/>
      <c r="MFN24" s="106"/>
      <c r="MFO24" s="106"/>
      <c r="MFP24" s="106"/>
      <c r="MFQ24" s="106"/>
      <c r="MFR24" s="106"/>
      <c r="MFS24" s="106"/>
      <c r="MFT24" s="106"/>
      <c r="MFU24" s="106"/>
      <c r="MFV24" s="106"/>
      <c r="MFW24" s="106"/>
      <c r="MFX24" s="106"/>
      <c r="MFY24" s="106"/>
      <c r="MFZ24" s="106"/>
      <c r="MGA24" s="106"/>
      <c r="MGB24" s="106"/>
      <c r="MGC24" s="106"/>
      <c r="MGD24" s="106"/>
      <c r="MGE24" s="106"/>
      <c r="MGF24" s="106"/>
      <c r="MGG24" s="106"/>
      <c r="MGH24" s="106"/>
      <c r="MGI24" s="106"/>
      <c r="MGJ24" s="106"/>
      <c r="MGK24" s="106"/>
      <c r="MGL24" s="106"/>
      <c r="MGM24" s="106"/>
      <c r="MGN24" s="106"/>
      <c r="MGO24" s="106"/>
      <c r="MGP24" s="106"/>
      <c r="MGQ24" s="106"/>
      <c r="MGR24" s="106"/>
      <c r="MGS24" s="106"/>
      <c r="MGT24" s="106"/>
      <c r="MGU24" s="106"/>
      <c r="MGV24" s="106"/>
      <c r="MGW24" s="106"/>
      <c r="MGX24" s="106"/>
      <c r="MGY24" s="106"/>
      <c r="MGZ24" s="106"/>
      <c r="MHA24" s="106"/>
      <c r="MHB24" s="106"/>
      <c r="MHC24" s="106"/>
      <c r="MHD24" s="106"/>
      <c r="MHE24" s="106"/>
      <c r="MHF24" s="106"/>
      <c r="MHG24" s="106"/>
      <c r="MHH24" s="106"/>
      <c r="MHI24" s="106"/>
      <c r="MHJ24" s="106"/>
      <c r="MHK24" s="106"/>
      <c r="MHL24" s="106"/>
      <c r="MHM24" s="106"/>
      <c r="MHN24" s="106"/>
      <c r="MHO24" s="106"/>
      <c r="MHP24" s="106"/>
      <c r="MHQ24" s="106"/>
      <c r="MHR24" s="106"/>
      <c r="MHS24" s="106"/>
      <c r="MHT24" s="106"/>
      <c r="MHU24" s="106"/>
      <c r="MHV24" s="106"/>
      <c r="MHW24" s="106"/>
      <c r="MHX24" s="106"/>
      <c r="MHY24" s="106"/>
      <c r="MHZ24" s="106"/>
      <c r="MIA24" s="106"/>
      <c r="MIB24" s="106"/>
      <c r="MIC24" s="106"/>
      <c r="MID24" s="106"/>
      <c r="MIE24" s="106"/>
      <c r="MIF24" s="106"/>
      <c r="MIG24" s="106"/>
      <c r="MIH24" s="106"/>
      <c r="MII24" s="106"/>
      <c r="MIJ24" s="106"/>
      <c r="MIK24" s="106"/>
      <c r="MIL24" s="106"/>
      <c r="MIM24" s="106"/>
      <c r="MIN24" s="106"/>
      <c r="MIO24" s="106"/>
      <c r="MIP24" s="106"/>
      <c r="MIQ24" s="106"/>
      <c r="MIR24" s="106"/>
      <c r="MIS24" s="106"/>
      <c r="MIT24" s="106"/>
      <c r="MIU24" s="106"/>
      <c r="MIV24" s="106"/>
      <c r="MIW24" s="106"/>
      <c r="MIX24" s="106"/>
      <c r="MIY24" s="106"/>
      <c r="MIZ24" s="106"/>
      <c r="MJA24" s="106"/>
      <c r="MJB24" s="106"/>
      <c r="MJC24" s="106"/>
      <c r="MJD24" s="106"/>
      <c r="MJE24" s="106"/>
      <c r="MJF24" s="106"/>
      <c r="MJG24" s="106"/>
      <c r="MJH24" s="106"/>
      <c r="MJI24" s="106"/>
      <c r="MJJ24" s="106"/>
      <c r="MJK24" s="106"/>
      <c r="MJL24" s="106"/>
      <c r="MJM24" s="106"/>
      <c r="MJN24" s="106"/>
      <c r="MJO24" s="106"/>
      <c r="MJP24" s="106"/>
      <c r="MJQ24" s="106"/>
      <c r="MJR24" s="106"/>
      <c r="MJS24" s="106"/>
      <c r="MJT24" s="106"/>
      <c r="MJU24" s="106"/>
      <c r="MJV24" s="106"/>
      <c r="MJW24" s="106"/>
      <c r="MJX24" s="106"/>
      <c r="MJY24" s="106"/>
      <c r="MJZ24" s="106"/>
      <c r="MKA24" s="106"/>
      <c r="MKB24" s="106"/>
      <c r="MKC24" s="106"/>
      <c r="MKD24" s="106"/>
      <c r="MKE24" s="106"/>
      <c r="MKF24" s="106"/>
      <c r="MKG24" s="106"/>
      <c r="MKH24" s="106"/>
      <c r="MKI24" s="106"/>
      <c r="MKJ24" s="106"/>
      <c r="MKK24" s="106"/>
      <c r="MKL24" s="106"/>
      <c r="MKM24" s="106"/>
      <c r="MKN24" s="106"/>
      <c r="MKO24" s="106"/>
      <c r="MKP24" s="106"/>
      <c r="MKQ24" s="106"/>
      <c r="MKR24" s="106"/>
      <c r="MKS24" s="106"/>
      <c r="MKT24" s="106"/>
      <c r="MKU24" s="106"/>
      <c r="MKV24" s="106"/>
      <c r="MKW24" s="106"/>
      <c r="MKX24" s="106"/>
      <c r="MKY24" s="106"/>
      <c r="MKZ24" s="106"/>
      <c r="MLA24" s="106"/>
      <c r="MLB24" s="106"/>
      <c r="MLC24" s="106"/>
      <c r="MLD24" s="106"/>
      <c r="MLE24" s="106"/>
      <c r="MLF24" s="106"/>
      <c r="MLG24" s="106"/>
      <c r="MLH24" s="106"/>
      <c r="MLI24" s="106"/>
      <c r="MLJ24" s="106"/>
      <c r="MLK24" s="106"/>
      <c r="MLL24" s="106"/>
      <c r="MLM24" s="106"/>
      <c r="MLN24" s="106"/>
      <c r="MLO24" s="106"/>
      <c r="MLP24" s="106"/>
      <c r="MLQ24" s="106"/>
      <c r="MLR24" s="106"/>
      <c r="MLS24" s="106"/>
      <c r="MLT24" s="106"/>
      <c r="MLU24" s="106"/>
      <c r="MLV24" s="106"/>
      <c r="MLW24" s="106"/>
      <c r="MLX24" s="106"/>
      <c r="MLY24" s="106"/>
      <c r="MLZ24" s="106"/>
      <c r="MMA24" s="106"/>
      <c r="MMB24" s="106"/>
      <c r="MMC24" s="106"/>
      <c r="MMD24" s="106"/>
      <c r="MME24" s="106"/>
      <c r="MMF24" s="106"/>
      <c r="MMG24" s="106"/>
      <c r="MMH24" s="106"/>
      <c r="MMI24" s="106"/>
      <c r="MMJ24" s="106"/>
      <c r="MMK24" s="106"/>
      <c r="MML24" s="106"/>
      <c r="MMM24" s="106"/>
      <c r="MMN24" s="106"/>
      <c r="MMO24" s="106"/>
      <c r="MMP24" s="106"/>
      <c r="MMQ24" s="106"/>
      <c r="MMR24" s="106"/>
      <c r="MMS24" s="106"/>
      <c r="MMT24" s="106"/>
      <c r="MMU24" s="106"/>
      <c r="MMV24" s="106"/>
      <c r="MMW24" s="106"/>
      <c r="MMX24" s="106"/>
      <c r="MMY24" s="106"/>
      <c r="MMZ24" s="106"/>
      <c r="MNA24" s="106"/>
      <c r="MNB24" s="106"/>
      <c r="MNC24" s="106"/>
      <c r="MND24" s="106"/>
      <c r="MNE24" s="106"/>
      <c r="MNF24" s="106"/>
      <c r="MNG24" s="106"/>
      <c r="MNH24" s="106"/>
      <c r="MNI24" s="106"/>
      <c r="MNJ24" s="106"/>
      <c r="MNK24" s="106"/>
      <c r="MNL24" s="106"/>
      <c r="MNM24" s="106"/>
      <c r="MNN24" s="106"/>
      <c r="MNO24" s="106"/>
      <c r="MNP24" s="106"/>
      <c r="MNQ24" s="106"/>
      <c r="MNR24" s="106"/>
      <c r="MNS24" s="106"/>
      <c r="MNT24" s="106"/>
      <c r="MNU24" s="106"/>
      <c r="MNV24" s="106"/>
      <c r="MNW24" s="106"/>
      <c r="MNX24" s="106"/>
      <c r="MNY24" s="106"/>
      <c r="MNZ24" s="106"/>
      <c r="MOA24" s="106"/>
      <c r="MOB24" s="106"/>
      <c r="MOC24" s="106"/>
      <c r="MOD24" s="106"/>
      <c r="MOE24" s="106"/>
      <c r="MOF24" s="106"/>
      <c r="MOG24" s="106"/>
      <c r="MOH24" s="106"/>
      <c r="MOI24" s="106"/>
      <c r="MOJ24" s="106"/>
      <c r="MOK24" s="106"/>
      <c r="MOL24" s="106"/>
      <c r="MOM24" s="106"/>
      <c r="MON24" s="106"/>
      <c r="MOO24" s="106"/>
      <c r="MOP24" s="106"/>
      <c r="MOQ24" s="106"/>
      <c r="MOR24" s="106"/>
      <c r="MOS24" s="106"/>
      <c r="MOT24" s="106"/>
      <c r="MOU24" s="106"/>
      <c r="MOV24" s="106"/>
      <c r="MOW24" s="106"/>
      <c r="MOX24" s="106"/>
      <c r="MOY24" s="106"/>
      <c r="MOZ24" s="106"/>
      <c r="MPA24" s="106"/>
      <c r="MPB24" s="106"/>
      <c r="MPC24" s="106"/>
      <c r="MPD24" s="106"/>
      <c r="MPE24" s="106"/>
      <c r="MPF24" s="106"/>
      <c r="MPG24" s="106"/>
      <c r="MPH24" s="106"/>
      <c r="MPI24" s="106"/>
      <c r="MPJ24" s="106"/>
      <c r="MPK24" s="106"/>
      <c r="MPL24" s="106"/>
      <c r="MPM24" s="106"/>
      <c r="MPN24" s="106"/>
      <c r="MPO24" s="106"/>
      <c r="MPP24" s="106"/>
      <c r="MPQ24" s="106"/>
      <c r="MPR24" s="106"/>
      <c r="MPS24" s="106"/>
      <c r="MPT24" s="106"/>
      <c r="MPU24" s="106"/>
      <c r="MPV24" s="106"/>
      <c r="MPW24" s="106"/>
      <c r="MPX24" s="106"/>
      <c r="MPY24" s="106"/>
      <c r="MPZ24" s="106"/>
      <c r="MQA24" s="106"/>
      <c r="MQB24" s="106"/>
      <c r="MQC24" s="106"/>
      <c r="MQD24" s="106"/>
      <c r="MQE24" s="106"/>
      <c r="MQF24" s="106"/>
      <c r="MQG24" s="106"/>
      <c r="MQH24" s="106"/>
      <c r="MQI24" s="106"/>
      <c r="MQJ24" s="106"/>
      <c r="MQK24" s="106"/>
      <c r="MQL24" s="106"/>
      <c r="MQM24" s="106"/>
      <c r="MQN24" s="106"/>
      <c r="MQO24" s="106"/>
      <c r="MQP24" s="106"/>
      <c r="MQQ24" s="106"/>
      <c r="MQR24" s="106"/>
      <c r="MQS24" s="106"/>
      <c r="MQT24" s="106"/>
      <c r="MQU24" s="106"/>
      <c r="MQV24" s="106"/>
      <c r="MQW24" s="106"/>
      <c r="MQX24" s="106"/>
      <c r="MQY24" s="106"/>
      <c r="MQZ24" s="106"/>
      <c r="MRA24" s="106"/>
      <c r="MRB24" s="106"/>
      <c r="MRC24" s="106"/>
      <c r="MRD24" s="106"/>
      <c r="MRE24" s="106"/>
      <c r="MRF24" s="106"/>
      <c r="MRG24" s="106"/>
      <c r="MRH24" s="106"/>
      <c r="MRI24" s="106"/>
      <c r="MRJ24" s="106"/>
      <c r="MRK24" s="106"/>
      <c r="MRL24" s="106"/>
      <c r="MRM24" s="106"/>
      <c r="MRN24" s="106"/>
      <c r="MRO24" s="106"/>
      <c r="MRP24" s="106"/>
      <c r="MRQ24" s="106"/>
      <c r="MRR24" s="106"/>
      <c r="MRS24" s="106"/>
      <c r="MRT24" s="106"/>
      <c r="MRU24" s="106"/>
      <c r="MRV24" s="106"/>
      <c r="MRW24" s="106"/>
      <c r="MRX24" s="106"/>
      <c r="MRY24" s="106"/>
      <c r="MRZ24" s="106"/>
      <c r="MSA24" s="106"/>
      <c r="MSB24" s="106"/>
      <c r="MSC24" s="106"/>
      <c r="MSD24" s="106"/>
      <c r="MSE24" s="106"/>
      <c r="MSF24" s="106"/>
      <c r="MSG24" s="106"/>
      <c r="MSH24" s="106"/>
      <c r="MSI24" s="106"/>
      <c r="MSJ24" s="106"/>
      <c r="MSK24" s="106"/>
      <c r="MSL24" s="106"/>
      <c r="MSM24" s="106"/>
      <c r="MSN24" s="106"/>
      <c r="MSO24" s="106"/>
      <c r="MSP24" s="106"/>
      <c r="MSQ24" s="106"/>
      <c r="MSR24" s="106"/>
      <c r="MSS24" s="106"/>
      <c r="MST24" s="106"/>
      <c r="MSU24" s="106"/>
      <c r="MSV24" s="106"/>
      <c r="MSW24" s="106"/>
      <c r="MSX24" s="106"/>
      <c r="MSY24" s="106"/>
      <c r="MSZ24" s="106"/>
      <c r="MTA24" s="106"/>
      <c r="MTB24" s="106"/>
      <c r="MTC24" s="106"/>
      <c r="MTD24" s="106"/>
      <c r="MTE24" s="106"/>
      <c r="MTF24" s="106"/>
      <c r="MTG24" s="106"/>
      <c r="MTH24" s="106"/>
      <c r="MTI24" s="106"/>
      <c r="MTJ24" s="106"/>
      <c r="MTK24" s="106"/>
      <c r="MTL24" s="106"/>
      <c r="MTM24" s="106"/>
      <c r="MTN24" s="106"/>
      <c r="MTO24" s="106"/>
      <c r="MTP24" s="106"/>
      <c r="MTQ24" s="106"/>
      <c r="MTR24" s="106"/>
      <c r="MTS24" s="106"/>
      <c r="MTT24" s="106"/>
      <c r="MTU24" s="106"/>
      <c r="MTV24" s="106"/>
      <c r="MTW24" s="106"/>
      <c r="MTX24" s="106"/>
      <c r="MTY24" s="106"/>
      <c r="MTZ24" s="106"/>
      <c r="MUA24" s="106"/>
      <c r="MUB24" s="106"/>
      <c r="MUC24" s="106"/>
      <c r="MUD24" s="106"/>
      <c r="MUE24" s="106"/>
      <c r="MUF24" s="106"/>
      <c r="MUG24" s="106"/>
      <c r="MUH24" s="106"/>
      <c r="MUI24" s="106"/>
      <c r="MUJ24" s="106"/>
      <c r="MUK24" s="106"/>
      <c r="MUL24" s="106"/>
      <c r="MUM24" s="106"/>
      <c r="MUN24" s="106"/>
      <c r="MUO24" s="106"/>
      <c r="MUP24" s="106"/>
      <c r="MUQ24" s="106"/>
      <c r="MUR24" s="106"/>
      <c r="MUS24" s="106"/>
      <c r="MUT24" s="106"/>
      <c r="MUU24" s="106"/>
      <c r="MUV24" s="106"/>
      <c r="MUW24" s="106"/>
      <c r="MUX24" s="106"/>
      <c r="MUY24" s="106"/>
      <c r="MUZ24" s="106"/>
      <c r="MVA24" s="106"/>
      <c r="MVB24" s="106"/>
      <c r="MVC24" s="106"/>
      <c r="MVD24" s="106"/>
      <c r="MVE24" s="106"/>
      <c r="MVF24" s="106"/>
      <c r="MVG24" s="106"/>
      <c r="MVH24" s="106"/>
      <c r="MVI24" s="106"/>
      <c r="MVJ24" s="106"/>
      <c r="MVK24" s="106"/>
      <c r="MVL24" s="106"/>
      <c r="MVM24" s="106"/>
      <c r="MVN24" s="106"/>
      <c r="MVO24" s="106"/>
      <c r="MVP24" s="106"/>
      <c r="MVQ24" s="106"/>
      <c r="MVR24" s="106"/>
      <c r="MVS24" s="106"/>
      <c r="MVT24" s="106"/>
      <c r="MVU24" s="106"/>
      <c r="MVV24" s="106"/>
      <c r="MVW24" s="106"/>
      <c r="MVX24" s="106"/>
      <c r="MVY24" s="106"/>
      <c r="MVZ24" s="106"/>
      <c r="MWA24" s="106"/>
      <c r="MWB24" s="106"/>
      <c r="MWC24" s="106"/>
      <c r="MWD24" s="106"/>
      <c r="MWE24" s="106"/>
      <c r="MWF24" s="106"/>
      <c r="MWG24" s="106"/>
      <c r="MWH24" s="106"/>
      <c r="MWI24" s="106"/>
      <c r="MWJ24" s="106"/>
      <c r="MWK24" s="106"/>
      <c r="MWL24" s="106"/>
      <c r="MWM24" s="106"/>
      <c r="MWN24" s="106"/>
      <c r="MWO24" s="106"/>
      <c r="MWP24" s="106"/>
      <c r="MWQ24" s="106"/>
      <c r="MWR24" s="106"/>
      <c r="MWS24" s="106"/>
      <c r="MWT24" s="106"/>
      <c r="MWU24" s="106"/>
      <c r="MWV24" s="106"/>
      <c r="MWW24" s="106"/>
      <c r="MWX24" s="106"/>
      <c r="MWY24" s="106"/>
      <c r="MWZ24" s="106"/>
      <c r="MXA24" s="106"/>
      <c r="MXB24" s="106"/>
      <c r="MXC24" s="106"/>
      <c r="MXD24" s="106"/>
      <c r="MXE24" s="106"/>
      <c r="MXF24" s="106"/>
      <c r="MXG24" s="106"/>
      <c r="MXH24" s="106"/>
      <c r="MXI24" s="106"/>
      <c r="MXJ24" s="106"/>
      <c r="MXK24" s="106"/>
      <c r="MXL24" s="106"/>
      <c r="MXM24" s="106"/>
      <c r="MXN24" s="106"/>
      <c r="MXO24" s="106"/>
      <c r="MXP24" s="106"/>
      <c r="MXQ24" s="106"/>
      <c r="MXR24" s="106"/>
      <c r="MXS24" s="106"/>
      <c r="MXT24" s="106"/>
      <c r="MXU24" s="106"/>
      <c r="MXV24" s="106"/>
      <c r="MXW24" s="106"/>
      <c r="MXX24" s="106"/>
      <c r="MXY24" s="106"/>
      <c r="MXZ24" s="106"/>
      <c r="MYA24" s="106"/>
      <c r="MYB24" s="106"/>
      <c r="MYC24" s="106"/>
      <c r="MYD24" s="106"/>
      <c r="MYE24" s="106"/>
      <c r="MYF24" s="106"/>
      <c r="MYG24" s="106"/>
      <c r="MYH24" s="106"/>
      <c r="MYI24" s="106"/>
      <c r="MYJ24" s="106"/>
      <c r="MYK24" s="106"/>
      <c r="MYL24" s="106"/>
      <c r="MYM24" s="106"/>
      <c r="MYN24" s="106"/>
      <c r="MYO24" s="106"/>
      <c r="MYP24" s="106"/>
      <c r="MYQ24" s="106"/>
      <c r="MYR24" s="106"/>
      <c r="MYS24" s="106"/>
      <c r="MYT24" s="106"/>
      <c r="MYU24" s="106"/>
      <c r="MYV24" s="106"/>
      <c r="MYW24" s="106"/>
      <c r="MYX24" s="106"/>
      <c r="MYY24" s="106"/>
      <c r="MYZ24" s="106"/>
      <c r="MZA24" s="106"/>
      <c r="MZB24" s="106"/>
      <c r="MZC24" s="106"/>
      <c r="MZD24" s="106"/>
      <c r="MZE24" s="106"/>
      <c r="MZF24" s="106"/>
      <c r="MZG24" s="106"/>
      <c r="MZH24" s="106"/>
      <c r="MZI24" s="106"/>
      <c r="MZJ24" s="106"/>
      <c r="MZK24" s="106"/>
      <c r="MZL24" s="106"/>
      <c r="MZM24" s="106"/>
      <c r="MZN24" s="106"/>
      <c r="MZO24" s="106"/>
      <c r="MZP24" s="106"/>
      <c r="MZQ24" s="106"/>
      <c r="MZR24" s="106"/>
      <c r="MZS24" s="106"/>
      <c r="MZT24" s="106"/>
      <c r="MZU24" s="106"/>
      <c r="MZV24" s="106"/>
      <c r="MZW24" s="106"/>
      <c r="MZX24" s="106"/>
      <c r="MZY24" s="106"/>
      <c r="MZZ24" s="106"/>
      <c r="NAA24" s="106"/>
      <c r="NAB24" s="106"/>
      <c r="NAC24" s="106"/>
      <c r="NAD24" s="106"/>
      <c r="NAE24" s="106"/>
      <c r="NAF24" s="106"/>
      <c r="NAG24" s="106"/>
      <c r="NAH24" s="106"/>
      <c r="NAI24" s="106"/>
      <c r="NAJ24" s="106"/>
      <c r="NAK24" s="106"/>
      <c r="NAL24" s="106"/>
      <c r="NAM24" s="106"/>
      <c r="NAN24" s="106"/>
      <c r="NAO24" s="106"/>
      <c r="NAP24" s="106"/>
      <c r="NAQ24" s="106"/>
      <c r="NAR24" s="106"/>
      <c r="NAS24" s="106"/>
      <c r="NAT24" s="106"/>
      <c r="NAU24" s="106"/>
      <c r="NAV24" s="106"/>
      <c r="NAW24" s="106"/>
      <c r="NAX24" s="106"/>
      <c r="NAY24" s="106"/>
      <c r="NAZ24" s="106"/>
      <c r="NBA24" s="106"/>
      <c r="NBB24" s="106"/>
      <c r="NBC24" s="106"/>
      <c r="NBD24" s="106"/>
      <c r="NBE24" s="106"/>
      <c r="NBF24" s="106"/>
      <c r="NBG24" s="106"/>
      <c r="NBH24" s="106"/>
      <c r="NBI24" s="106"/>
      <c r="NBJ24" s="106"/>
      <c r="NBK24" s="106"/>
      <c r="NBL24" s="106"/>
      <c r="NBM24" s="106"/>
      <c r="NBN24" s="106"/>
      <c r="NBO24" s="106"/>
      <c r="NBP24" s="106"/>
      <c r="NBQ24" s="106"/>
      <c r="NBR24" s="106"/>
      <c r="NBS24" s="106"/>
      <c r="NBT24" s="106"/>
      <c r="NBU24" s="106"/>
      <c r="NBV24" s="106"/>
      <c r="NBW24" s="106"/>
      <c r="NBX24" s="106"/>
      <c r="NBY24" s="106"/>
      <c r="NBZ24" s="106"/>
      <c r="NCA24" s="106"/>
      <c r="NCB24" s="106"/>
      <c r="NCC24" s="106"/>
      <c r="NCD24" s="106"/>
      <c r="NCE24" s="106"/>
      <c r="NCF24" s="106"/>
      <c r="NCG24" s="106"/>
      <c r="NCH24" s="106"/>
      <c r="NCI24" s="106"/>
      <c r="NCJ24" s="106"/>
      <c r="NCK24" s="106"/>
      <c r="NCL24" s="106"/>
      <c r="NCM24" s="106"/>
      <c r="NCN24" s="106"/>
      <c r="NCO24" s="106"/>
      <c r="NCP24" s="106"/>
      <c r="NCQ24" s="106"/>
      <c r="NCR24" s="106"/>
      <c r="NCS24" s="106"/>
      <c r="NCT24" s="106"/>
      <c r="NCU24" s="106"/>
      <c r="NCV24" s="106"/>
      <c r="NCW24" s="106"/>
      <c r="NCX24" s="106"/>
      <c r="NCY24" s="106"/>
      <c r="NCZ24" s="106"/>
      <c r="NDA24" s="106"/>
      <c r="NDB24" s="106"/>
      <c r="NDC24" s="106"/>
      <c r="NDD24" s="106"/>
      <c r="NDE24" s="106"/>
      <c r="NDF24" s="106"/>
      <c r="NDG24" s="106"/>
      <c r="NDH24" s="106"/>
      <c r="NDI24" s="106"/>
      <c r="NDJ24" s="106"/>
      <c r="NDK24" s="106"/>
      <c r="NDL24" s="106"/>
      <c r="NDM24" s="106"/>
      <c r="NDN24" s="106"/>
      <c r="NDO24" s="106"/>
      <c r="NDP24" s="106"/>
      <c r="NDQ24" s="106"/>
      <c r="NDR24" s="106"/>
      <c r="NDS24" s="106"/>
      <c r="NDT24" s="106"/>
      <c r="NDU24" s="106"/>
      <c r="NDV24" s="106"/>
      <c r="NDW24" s="106"/>
      <c r="NDX24" s="106"/>
      <c r="NDY24" s="106"/>
      <c r="NDZ24" s="106"/>
      <c r="NEA24" s="106"/>
      <c r="NEB24" s="106"/>
      <c r="NEC24" s="106"/>
      <c r="NED24" s="106"/>
      <c r="NEE24" s="106"/>
      <c r="NEF24" s="106"/>
      <c r="NEG24" s="106"/>
      <c r="NEH24" s="106"/>
      <c r="NEI24" s="106"/>
      <c r="NEJ24" s="106"/>
      <c r="NEK24" s="106"/>
      <c r="NEL24" s="106"/>
      <c r="NEM24" s="106"/>
      <c r="NEN24" s="106"/>
      <c r="NEO24" s="106"/>
      <c r="NEP24" s="106"/>
      <c r="NEQ24" s="106"/>
      <c r="NER24" s="106"/>
      <c r="NES24" s="106"/>
      <c r="NET24" s="106"/>
      <c r="NEU24" s="106"/>
      <c r="NEV24" s="106"/>
      <c r="NEW24" s="106"/>
      <c r="NEX24" s="106"/>
      <c r="NEY24" s="106"/>
      <c r="NEZ24" s="106"/>
      <c r="NFA24" s="106"/>
      <c r="NFB24" s="106"/>
      <c r="NFC24" s="106"/>
      <c r="NFD24" s="106"/>
      <c r="NFE24" s="106"/>
      <c r="NFF24" s="106"/>
      <c r="NFG24" s="106"/>
      <c r="NFH24" s="106"/>
      <c r="NFI24" s="106"/>
      <c r="NFJ24" s="106"/>
      <c r="NFK24" s="106"/>
      <c r="NFL24" s="106"/>
      <c r="NFM24" s="106"/>
      <c r="NFN24" s="106"/>
      <c r="NFO24" s="106"/>
      <c r="NFP24" s="106"/>
      <c r="NFQ24" s="106"/>
      <c r="NFR24" s="106"/>
      <c r="NFS24" s="106"/>
      <c r="NFT24" s="106"/>
      <c r="NFU24" s="106"/>
      <c r="NFV24" s="106"/>
      <c r="NFW24" s="106"/>
      <c r="NFX24" s="106"/>
      <c r="NFY24" s="106"/>
      <c r="NFZ24" s="106"/>
      <c r="NGA24" s="106"/>
      <c r="NGB24" s="106"/>
      <c r="NGC24" s="106"/>
      <c r="NGD24" s="106"/>
      <c r="NGE24" s="106"/>
      <c r="NGF24" s="106"/>
      <c r="NGG24" s="106"/>
      <c r="NGH24" s="106"/>
      <c r="NGI24" s="106"/>
      <c r="NGJ24" s="106"/>
      <c r="NGK24" s="106"/>
      <c r="NGL24" s="106"/>
      <c r="NGM24" s="106"/>
      <c r="NGN24" s="106"/>
      <c r="NGO24" s="106"/>
      <c r="NGP24" s="106"/>
      <c r="NGQ24" s="106"/>
      <c r="NGR24" s="106"/>
      <c r="NGS24" s="106"/>
      <c r="NGT24" s="106"/>
      <c r="NGU24" s="106"/>
      <c r="NGV24" s="106"/>
      <c r="NGW24" s="106"/>
      <c r="NGX24" s="106"/>
      <c r="NGY24" s="106"/>
      <c r="NGZ24" s="106"/>
      <c r="NHA24" s="106"/>
      <c r="NHB24" s="106"/>
      <c r="NHC24" s="106"/>
      <c r="NHD24" s="106"/>
      <c r="NHE24" s="106"/>
      <c r="NHF24" s="106"/>
      <c r="NHG24" s="106"/>
      <c r="NHH24" s="106"/>
      <c r="NHI24" s="106"/>
      <c r="NHJ24" s="106"/>
      <c r="NHK24" s="106"/>
      <c r="NHL24" s="106"/>
      <c r="NHM24" s="106"/>
      <c r="NHN24" s="106"/>
      <c r="NHO24" s="106"/>
      <c r="NHP24" s="106"/>
      <c r="NHQ24" s="106"/>
      <c r="NHR24" s="106"/>
      <c r="NHS24" s="106"/>
      <c r="NHT24" s="106"/>
      <c r="NHU24" s="106"/>
      <c r="NHV24" s="106"/>
      <c r="NHW24" s="106"/>
      <c r="NHX24" s="106"/>
      <c r="NHY24" s="106"/>
      <c r="NHZ24" s="106"/>
      <c r="NIA24" s="106"/>
      <c r="NIB24" s="106"/>
      <c r="NIC24" s="106"/>
      <c r="NID24" s="106"/>
      <c r="NIE24" s="106"/>
      <c r="NIF24" s="106"/>
      <c r="NIG24" s="106"/>
      <c r="NIH24" s="106"/>
      <c r="NII24" s="106"/>
      <c r="NIJ24" s="106"/>
      <c r="NIK24" s="106"/>
      <c r="NIL24" s="106"/>
      <c r="NIM24" s="106"/>
      <c r="NIN24" s="106"/>
      <c r="NIO24" s="106"/>
      <c r="NIP24" s="106"/>
      <c r="NIQ24" s="106"/>
      <c r="NIR24" s="106"/>
      <c r="NIS24" s="106"/>
      <c r="NIT24" s="106"/>
      <c r="NIU24" s="106"/>
      <c r="NIV24" s="106"/>
      <c r="NIW24" s="106"/>
      <c r="NIX24" s="106"/>
      <c r="NIY24" s="106"/>
      <c r="NIZ24" s="106"/>
      <c r="NJA24" s="106"/>
      <c r="NJB24" s="106"/>
      <c r="NJC24" s="106"/>
      <c r="NJD24" s="106"/>
      <c r="NJE24" s="106"/>
      <c r="NJF24" s="106"/>
      <c r="NJG24" s="106"/>
      <c r="NJH24" s="106"/>
      <c r="NJI24" s="106"/>
      <c r="NJJ24" s="106"/>
      <c r="NJK24" s="106"/>
      <c r="NJL24" s="106"/>
      <c r="NJM24" s="106"/>
      <c r="NJN24" s="106"/>
      <c r="NJO24" s="106"/>
      <c r="NJP24" s="106"/>
      <c r="NJQ24" s="106"/>
      <c r="NJR24" s="106"/>
      <c r="NJS24" s="106"/>
      <c r="NJT24" s="106"/>
      <c r="NJU24" s="106"/>
      <c r="NJV24" s="106"/>
      <c r="NJW24" s="106"/>
      <c r="NJX24" s="106"/>
      <c r="NJY24" s="106"/>
      <c r="NJZ24" s="106"/>
      <c r="NKA24" s="106"/>
      <c r="NKB24" s="106"/>
      <c r="NKC24" s="106"/>
      <c r="NKD24" s="106"/>
      <c r="NKE24" s="106"/>
      <c r="NKF24" s="106"/>
      <c r="NKG24" s="106"/>
      <c r="NKH24" s="106"/>
      <c r="NKI24" s="106"/>
      <c r="NKJ24" s="106"/>
      <c r="NKK24" s="106"/>
      <c r="NKL24" s="106"/>
      <c r="NKM24" s="106"/>
      <c r="NKN24" s="106"/>
      <c r="NKO24" s="106"/>
      <c r="NKP24" s="106"/>
      <c r="NKQ24" s="106"/>
      <c r="NKR24" s="106"/>
      <c r="NKS24" s="106"/>
      <c r="NKT24" s="106"/>
      <c r="NKU24" s="106"/>
      <c r="NKV24" s="106"/>
      <c r="NKW24" s="106"/>
      <c r="NKX24" s="106"/>
      <c r="NKY24" s="106"/>
      <c r="NKZ24" s="106"/>
      <c r="NLA24" s="106"/>
      <c r="NLB24" s="106"/>
      <c r="NLC24" s="106"/>
      <c r="NLD24" s="106"/>
      <c r="NLE24" s="106"/>
      <c r="NLF24" s="106"/>
      <c r="NLG24" s="106"/>
      <c r="NLH24" s="106"/>
      <c r="NLI24" s="106"/>
      <c r="NLJ24" s="106"/>
      <c r="NLK24" s="106"/>
      <c r="NLL24" s="106"/>
      <c r="NLM24" s="106"/>
      <c r="NLN24" s="106"/>
      <c r="NLO24" s="106"/>
      <c r="NLP24" s="106"/>
      <c r="NLQ24" s="106"/>
      <c r="NLR24" s="106"/>
      <c r="NLS24" s="106"/>
      <c r="NLT24" s="106"/>
      <c r="NLU24" s="106"/>
      <c r="NLV24" s="106"/>
      <c r="NLW24" s="106"/>
      <c r="NLX24" s="106"/>
      <c r="NLY24" s="106"/>
      <c r="NLZ24" s="106"/>
      <c r="NMA24" s="106"/>
      <c r="NMB24" s="106"/>
      <c r="NMC24" s="106"/>
      <c r="NMD24" s="106"/>
      <c r="NME24" s="106"/>
      <c r="NMF24" s="106"/>
      <c r="NMG24" s="106"/>
      <c r="NMH24" s="106"/>
      <c r="NMI24" s="106"/>
      <c r="NMJ24" s="106"/>
      <c r="NMK24" s="106"/>
      <c r="NML24" s="106"/>
      <c r="NMM24" s="106"/>
      <c r="NMN24" s="106"/>
      <c r="NMO24" s="106"/>
      <c r="NMP24" s="106"/>
      <c r="NMQ24" s="106"/>
      <c r="NMR24" s="106"/>
      <c r="NMS24" s="106"/>
      <c r="NMT24" s="106"/>
      <c r="NMU24" s="106"/>
      <c r="NMV24" s="106"/>
      <c r="NMW24" s="106"/>
      <c r="NMX24" s="106"/>
      <c r="NMY24" s="106"/>
      <c r="NMZ24" s="106"/>
      <c r="NNA24" s="106"/>
      <c r="NNB24" s="106"/>
      <c r="NNC24" s="106"/>
      <c r="NND24" s="106"/>
      <c r="NNE24" s="106"/>
      <c r="NNF24" s="106"/>
      <c r="NNG24" s="106"/>
      <c r="NNH24" s="106"/>
      <c r="NNI24" s="106"/>
      <c r="NNJ24" s="106"/>
      <c r="NNK24" s="106"/>
      <c r="NNL24" s="106"/>
      <c r="NNM24" s="106"/>
      <c r="NNN24" s="106"/>
      <c r="NNO24" s="106"/>
      <c r="NNP24" s="106"/>
      <c r="NNQ24" s="106"/>
      <c r="NNR24" s="106"/>
      <c r="NNS24" s="106"/>
      <c r="NNT24" s="106"/>
      <c r="NNU24" s="106"/>
      <c r="NNV24" s="106"/>
      <c r="NNW24" s="106"/>
      <c r="NNX24" s="106"/>
      <c r="NNY24" s="106"/>
      <c r="NNZ24" s="106"/>
      <c r="NOA24" s="106"/>
      <c r="NOB24" s="106"/>
      <c r="NOC24" s="106"/>
      <c r="NOD24" s="106"/>
      <c r="NOE24" s="106"/>
      <c r="NOF24" s="106"/>
      <c r="NOG24" s="106"/>
      <c r="NOH24" s="106"/>
      <c r="NOI24" s="106"/>
      <c r="NOJ24" s="106"/>
      <c r="NOK24" s="106"/>
      <c r="NOL24" s="106"/>
      <c r="NOM24" s="106"/>
      <c r="NON24" s="106"/>
      <c r="NOO24" s="106"/>
      <c r="NOP24" s="106"/>
      <c r="NOQ24" s="106"/>
      <c r="NOR24" s="106"/>
      <c r="NOS24" s="106"/>
      <c r="NOT24" s="106"/>
      <c r="NOU24" s="106"/>
      <c r="NOV24" s="106"/>
      <c r="NOW24" s="106"/>
      <c r="NOX24" s="106"/>
      <c r="NOY24" s="106"/>
      <c r="NOZ24" s="106"/>
      <c r="NPA24" s="106"/>
      <c r="NPB24" s="106"/>
      <c r="NPC24" s="106"/>
      <c r="NPD24" s="106"/>
      <c r="NPE24" s="106"/>
      <c r="NPF24" s="106"/>
      <c r="NPG24" s="106"/>
      <c r="NPH24" s="106"/>
      <c r="NPI24" s="106"/>
      <c r="NPJ24" s="106"/>
      <c r="NPK24" s="106"/>
      <c r="NPL24" s="106"/>
      <c r="NPM24" s="106"/>
      <c r="NPN24" s="106"/>
      <c r="NPO24" s="106"/>
      <c r="NPP24" s="106"/>
      <c r="NPQ24" s="106"/>
      <c r="NPR24" s="106"/>
      <c r="NPS24" s="106"/>
      <c r="NPT24" s="106"/>
      <c r="NPU24" s="106"/>
      <c r="NPV24" s="106"/>
      <c r="NPW24" s="106"/>
      <c r="NPX24" s="106"/>
      <c r="NPY24" s="106"/>
      <c r="NPZ24" s="106"/>
      <c r="NQA24" s="106"/>
      <c r="NQB24" s="106"/>
      <c r="NQC24" s="106"/>
      <c r="NQD24" s="106"/>
      <c r="NQE24" s="106"/>
      <c r="NQF24" s="106"/>
      <c r="NQG24" s="106"/>
      <c r="NQH24" s="106"/>
      <c r="NQI24" s="106"/>
      <c r="NQJ24" s="106"/>
      <c r="NQK24" s="106"/>
      <c r="NQL24" s="106"/>
      <c r="NQM24" s="106"/>
      <c r="NQN24" s="106"/>
      <c r="NQO24" s="106"/>
      <c r="NQP24" s="106"/>
      <c r="NQQ24" s="106"/>
      <c r="NQR24" s="106"/>
      <c r="NQS24" s="106"/>
      <c r="NQT24" s="106"/>
      <c r="NQU24" s="106"/>
      <c r="NQV24" s="106"/>
      <c r="NQW24" s="106"/>
      <c r="NQX24" s="106"/>
      <c r="NQY24" s="106"/>
      <c r="NQZ24" s="106"/>
      <c r="NRA24" s="106"/>
      <c r="NRB24" s="106"/>
      <c r="NRC24" s="106"/>
      <c r="NRD24" s="106"/>
      <c r="NRE24" s="106"/>
      <c r="NRF24" s="106"/>
      <c r="NRG24" s="106"/>
      <c r="NRH24" s="106"/>
      <c r="NRI24" s="106"/>
      <c r="NRJ24" s="106"/>
      <c r="NRK24" s="106"/>
      <c r="NRL24" s="106"/>
      <c r="NRM24" s="106"/>
      <c r="NRN24" s="106"/>
      <c r="NRO24" s="106"/>
      <c r="NRP24" s="106"/>
      <c r="NRQ24" s="106"/>
      <c r="NRR24" s="106"/>
      <c r="NRS24" s="106"/>
      <c r="NRT24" s="106"/>
      <c r="NRU24" s="106"/>
      <c r="NRV24" s="106"/>
      <c r="NRW24" s="106"/>
      <c r="NRX24" s="106"/>
      <c r="NRY24" s="106"/>
      <c r="NRZ24" s="106"/>
      <c r="NSA24" s="106"/>
      <c r="NSB24" s="106"/>
      <c r="NSC24" s="106"/>
      <c r="NSD24" s="106"/>
      <c r="NSE24" s="106"/>
      <c r="NSF24" s="106"/>
      <c r="NSG24" s="106"/>
      <c r="NSH24" s="106"/>
      <c r="NSI24" s="106"/>
      <c r="NSJ24" s="106"/>
      <c r="NSK24" s="106"/>
      <c r="NSL24" s="106"/>
      <c r="NSM24" s="106"/>
      <c r="NSN24" s="106"/>
      <c r="NSO24" s="106"/>
      <c r="NSP24" s="106"/>
      <c r="NSQ24" s="106"/>
      <c r="NSR24" s="106"/>
      <c r="NSS24" s="106"/>
      <c r="NST24" s="106"/>
      <c r="NSU24" s="106"/>
      <c r="NSV24" s="106"/>
      <c r="NSW24" s="106"/>
      <c r="NSX24" s="106"/>
      <c r="NSY24" s="106"/>
      <c r="NSZ24" s="106"/>
      <c r="NTA24" s="106"/>
      <c r="NTB24" s="106"/>
      <c r="NTC24" s="106"/>
      <c r="NTD24" s="106"/>
      <c r="NTE24" s="106"/>
      <c r="NTF24" s="106"/>
      <c r="NTG24" s="106"/>
      <c r="NTH24" s="106"/>
      <c r="NTI24" s="106"/>
      <c r="NTJ24" s="106"/>
      <c r="NTK24" s="106"/>
      <c r="NTL24" s="106"/>
      <c r="NTM24" s="106"/>
      <c r="NTN24" s="106"/>
      <c r="NTO24" s="106"/>
      <c r="NTP24" s="106"/>
      <c r="NTQ24" s="106"/>
      <c r="NTR24" s="106"/>
      <c r="NTS24" s="106"/>
      <c r="NTT24" s="106"/>
      <c r="NTU24" s="106"/>
      <c r="NTV24" s="106"/>
      <c r="NTW24" s="106"/>
      <c r="NTX24" s="106"/>
      <c r="NTY24" s="106"/>
      <c r="NTZ24" s="106"/>
      <c r="NUA24" s="106"/>
      <c r="NUB24" s="106"/>
      <c r="NUC24" s="106"/>
      <c r="NUD24" s="106"/>
      <c r="NUE24" s="106"/>
      <c r="NUF24" s="106"/>
      <c r="NUG24" s="106"/>
      <c r="NUH24" s="106"/>
      <c r="NUI24" s="106"/>
      <c r="NUJ24" s="106"/>
      <c r="NUK24" s="106"/>
      <c r="NUL24" s="106"/>
      <c r="NUM24" s="106"/>
      <c r="NUN24" s="106"/>
      <c r="NUO24" s="106"/>
      <c r="NUP24" s="106"/>
      <c r="NUQ24" s="106"/>
      <c r="NUR24" s="106"/>
      <c r="NUS24" s="106"/>
      <c r="NUT24" s="106"/>
      <c r="NUU24" s="106"/>
      <c r="NUV24" s="106"/>
      <c r="NUW24" s="106"/>
      <c r="NUX24" s="106"/>
      <c r="NUY24" s="106"/>
      <c r="NUZ24" s="106"/>
      <c r="NVA24" s="106"/>
      <c r="NVB24" s="106"/>
      <c r="NVC24" s="106"/>
      <c r="NVD24" s="106"/>
      <c r="NVE24" s="106"/>
      <c r="NVF24" s="106"/>
      <c r="NVG24" s="106"/>
      <c r="NVH24" s="106"/>
      <c r="NVI24" s="106"/>
      <c r="NVJ24" s="106"/>
      <c r="NVK24" s="106"/>
      <c r="NVL24" s="106"/>
      <c r="NVM24" s="106"/>
      <c r="NVN24" s="106"/>
      <c r="NVO24" s="106"/>
      <c r="NVP24" s="106"/>
      <c r="NVQ24" s="106"/>
      <c r="NVR24" s="106"/>
      <c r="NVS24" s="106"/>
      <c r="NVT24" s="106"/>
      <c r="NVU24" s="106"/>
      <c r="NVV24" s="106"/>
      <c r="NVW24" s="106"/>
      <c r="NVX24" s="106"/>
      <c r="NVY24" s="106"/>
      <c r="NVZ24" s="106"/>
      <c r="NWA24" s="106"/>
      <c r="NWB24" s="106"/>
      <c r="NWC24" s="106"/>
      <c r="NWD24" s="106"/>
      <c r="NWE24" s="106"/>
      <c r="NWF24" s="106"/>
      <c r="NWG24" s="106"/>
      <c r="NWH24" s="106"/>
      <c r="NWI24" s="106"/>
      <c r="NWJ24" s="106"/>
      <c r="NWK24" s="106"/>
      <c r="NWL24" s="106"/>
      <c r="NWM24" s="106"/>
      <c r="NWN24" s="106"/>
      <c r="NWO24" s="106"/>
      <c r="NWP24" s="106"/>
      <c r="NWQ24" s="106"/>
      <c r="NWR24" s="106"/>
      <c r="NWS24" s="106"/>
      <c r="NWT24" s="106"/>
      <c r="NWU24" s="106"/>
      <c r="NWV24" s="106"/>
      <c r="NWW24" s="106"/>
      <c r="NWX24" s="106"/>
      <c r="NWY24" s="106"/>
      <c r="NWZ24" s="106"/>
      <c r="NXA24" s="106"/>
      <c r="NXB24" s="106"/>
      <c r="NXC24" s="106"/>
      <c r="NXD24" s="106"/>
      <c r="NXE24" s="106"/>
      <c r="NXF24" s="106"/>
      <c r="NXG24" s="106"/>
      <c r="NXH24" s="106"/>
      <c r="NXI24" s="106"/>
      <c r="NXJ24" s="106"/>
      <c r="NXK24" s="106"/>
      <c r="NXL24" s="106"/>
      <c r="NXM24" s="106"/>
      <c r="NXN24" s="106"/>
      <c r="NXO24" s="106"/>
      <c r="NXP24" s="106"/>
      <c r="NXQ24" s="106"/>
      <c r="NXR24" s="106"/>
      <c r="NXS24" s="106"/>
      <c r="NXT24" s="106"/>
      <c r="NXU24" s="106"/>
      <c r="NXV24" s="106"/>
      <c r="NXW24" s="106"/>
      <c r="NXX24" s="106"/>
      <c r="NXY24" s="106"/>
      <c r="NXZ24" s="106"/>
      <c r="NYA24" s="106"/>
      <c r="NYB24" s="106"/>
      <c r="NYC24" s="106"/>
      <c r="NYD24" s="106"/>
      <c r="NYE24" s="106"/>
      <c r="NYF24" s="106"/>
      <c r="NYG24" s="106"/>
      <c r="NYH24" s="106"/>
      <c r="NYI24" s="106"/>
      <c r="NYJ24" s="106"/>
      <c r="NYK24" s="106"/>
      <c r="NYL24" s="106"/>
      <c r="NYM24" s="106"/>
      <c r="NYN24" s="106"/>
      <c r="NYO24" s="106"/>
      <c r="NYP24" s="106"/>
      <c r="NYQ24" s="106"/>
      <c r="NYR24" s="106"/>
      <c r="NYS24" s="106"/>
      <c r="NYT24" s="106"/>
      <c r="NYU24" s="106"/>
      <c r="NYV24" s="106"/>
      <c r="NYW24" s="106"/>
      <c r="NYX24" s="106"/>
      <c r="NYY24" s="106"/>
      <c r="NYZ24" s="106"/>
      <c r="NZA24" s="106"/>
      <c r="NZB24" s="106"/>
      <c r="NZC24" s="106"/>
      <c r="NZD24" s="106"/>
      <c r="NZE24" s="106"/>
      <c r="NZF24" s="106"/>
      <c r="NZG24" s="106"/>
      <c r="NZH24" s="106"/>
      <c r="NZI24" s="106"/>
      <c r="NZJ24" s="106"/>
      <c r="NZK24" s="106"/>
      <c r="NZL24" s="106"/>
      <c r="NZM24" s="106"/>
      <c r="NZN24" s="106"/>
      <c r="NZO24" s="106"/>
      <c r="NZP24" s="106"/>
      <c r="NZQ24" s="106"/>
      <c r="NZR24" s="106"/>
      <c r="NZS24" s="106"/>
      <c r="NZT24" s="106"/>
      <c r="NZU24" s="106"/>
      <c r="NZV24" s="106"/>
      <c r="NZW24" s="106"/>
      <c r="NZX24" s="106"/>
      <c r="NZY24" s="106"/>
      <c r="NZZ24" s="106"/>
      <c r="OAA24" s="106"/>
      <c r="OAB24" s="106"/>
      <c r="OAC24" s="106"/>
      <c r="OAD24" s="106"/>
      <c r="OAE24" s="106"/>
      <c r="OAF24" s="106"/>
      <c r="OAG24" s="106"/>
      <c r="OAH24" s="106"/>
      <c r="OAI24" s="106"/>
      <c r="OAJ24" s="106"/>
      <c r="OAK24" s="106"/>
      <c r="OAL24" s="106"/>
      <c r="OAM24" s="106"/>
      <c r="OAN24" s="106"/>
      <c r="OAO24" s="106"/>
      <c r="OAP24" s="106"/>
      <c r="OAQ24" s="106"/>
      <c r="OAR24" s="106"/>
      <c r="OAS24" s="106"/>
      <c r="OAT24" s="106"/>
      <c r="OAU24" s="106"/>
      <c r="OAV24" s="106"/>
      <c r="OAW24" s="106"/>
      <c r="OAX24" s="106"/>
      <c r="OAY24" s="106"/>
      <c r="OAZ24" s="106"/>
      <c r="OBA24" s="106"/>
      <c r="OBB24" s="106"/>
      <c r="OBC24" s="106"/>
      <c r="OBD24" s="106"/>
      <c r="OBE24" s="106"/>
      <c r="OBF24" s="106"/>
      <c r="OBG24" s="106"/>
      <c r="OBH24" s="106"/>
      <c r="OBI24" s="106"/>
      <c r="OBJ24" s="106"/>
      <c r="OBK24" s="106"/>
      <c r="OBL24" s="106"/>
      <c r="OBM24" s="106"/>
      <c r="OBN24" s="106"/>
      <c r="OBO24" s="106"/>
      <c r="OBP24" s="106"/>
      <c r="OBQ24" s="106"/>
      <c r="OBR24" s="106"/>
      <c r="OBS24" s="106"/>
      <c r="OBT24" s="106"/>
      <c r="OBU24" s="106"/>
      <c r="OBV24" s="106"/>
      <c r="OBW24" s="106"/>
      <c r="OBX24" s="106"/>
      <c r="OBY24" s="106"/>
      <c r="OBZ24" s="106"/>
      <c r="OCA24" s="106"/>
      <c r="OCB24" s="106"/>
      <c r="OCC24" s="106"/>
      <c r="OCD24" s="106"/>
      <c r="OCE24" s="106"/>
      <c r="OCF24" s="106"/>
      <c r="OCG24" s="106"/>
      <c r="OCH24" s="106"/>
      <c r="OCI24" s="106"/>
      <c r="OCJ24" s="106"/>
      <c r="OCK24" s="106"/>
      <c r="OCL24" s="106"/>
      <c r="OCM24" s="106"/>
      <c r="OCN24" s="106"/>
      <c r="OCO24" s="106"/>
      <c r="OCP24" s="106"/>
      <c r="OCQ24" s="106"/>
      <c r="OCR24" s="106"/>
      <c r="OCS24" s="106"/>
      <c r="OCT24" s="106"/>
      <c r="OCU24" s="106"/>
      <c r="OCV24" s="106"/>
      <c r="OCW24" s="106"/>
      <c r="OCX24" s="106"/>
      <c r="OCY24" s="106"/>
      <c r="OCZ24" s="106"/>
      <c r="ODA24" s="106"/>
      <c r="ODB24" s="106"/>
      <c r="ODC24" s="106"/>
      <c r="ODD24" s="106"/>
      <c r="ODE24" s="106"/>
      <c r="ODF24" s="106"/>
      <c r="ODG24" s="106"/>
      <c r="ODH24" s="106"/>
      <c r="ODI24" s="106"/>
      <c r="ODJ24" s="106"/>
      <c r="ODK24" s="106"/>
      <c r="ODL24" s="106"/>
      <c r="ODM24" s="106"/>
      <c r="ODN24" s="106"/>
      <c r="ODO24" s="106"/>
      <c r="ODP24" s="106"/>
      <c r="ODQ24" s="106"/>
      <c r="ODR24" s="106"/>
      <c r="ODS24" s="106"/>
      <c r="ODT24" s="106"/>
      <c r="ODU24" s="106"/>
      <c r="ODV24" s="106"/>
      <c r="ODW24" s="106"/>
      <c r="ODX24" s="106"/>
      <c r="ODY24" s="106"/>
      <c r="ODZ24" s="106"/>
      <c r="OEA24" s="106"/>
      <c r="OEB24" s="106"/>
      <c r="OEC24" s="106"/>
      <c r="OED24" s="106"/>
      <c r="OEE24" s="106"/>
      <c r="OEF24" s="106"/>
      <c r="OEG24" s="106"/>
      <c r="OEH24" s="106"/>
      <c r="OEI24" s="106"/>
      <c r="OEJ24" s="106"/>
      <c r="OEK24" s="106"/>
      <c r="OEL24" s="106"/>
      <c r="OEM24" s="106"/>
      <c r="OEN24" s="106"/>
      <c r="OEO24" s="106"/>
      <c r="OEP24" s="106"/>
      <c r="OEQ24" s="106"/>
      <c r="OER24" s="106"/>
      <c r="OES24" s="106"/>
      <c r="OET24" s="106"/>
      <c r="OEU24" s="106"/>
      <c r="OEV24" s="106"/>
      <c r="OEW24" s="106"/>
      <c r="OEX24" s="106"/>
      <c r="OEY24" s="106"/>
      <c r="OEZ24" s="106"/>
      <c r="OFA24" s="106"/>
      <c r="OFB24" s="106"/>
      <c r="OFC24" s="106"/>
      <c r="OFD24" s="106"/>
      <c r="OFE24" s="106"/>
      <c r="OFF24" s="106"/>
      <c r="OFG24" s="106"/>
      <c r="OFH24" s="106"/>
      <c r="OFI24" s="106"/>
      <c r="OFJ24" s="106"/>
      <c r="OFK24" s="106"/>
      <c r="OFL24" s="106"/>
      <c r="OFM24" s="106"/>
      <c r="OFN24" s="106"/>
      <c r="OFO24" s="106"/>
      <c r="OFP24" s="106"/>
      <c r="OFQ24" s="106"/>
      <c r="OFR24" s="106"/>
      <c r="OFS24" s="106"/>
      <c r="OFT24" s="106"/>
      <c r="OFU24" s="106"/>
      <c r="OFV24" s="106"/>
      <c r="OFW24" s="106"/>
      <c r="OFX24" s="106"/>
      <c r="OFY24" s="106"/>
      <c r="OFZ24" s="106"/>
      <c r="OGA24" s="106"/>
      <c r="OGB24" s="106"/>
      <c r="OGC24" s="106"/>
      <c r="OGD24" s="106"/>
      <c r="OGE24" s="106"/>
      <c r="OGF24" s="106"/>
      <c r="OGG24" s="106"/>
      <c r="OGH24" s="106"/>
      <c r="OGI24" s="106"/>
      <c r="OGJ24" s="106"/>
      <c r="OGK24" s="106"/>
      <c r="OGL24" s="106"/>
      <c r="OGM24" s="106"/>
      <c r="OGN24" s="106"/>
      <c r="OGO24" s="106"/>
      <c r="OGP24" s="106"/>
      <c r="OGQ24" s="106"/>
      <c r="OGR24" s="106"/>
      <c r="OGS24" s="106"/>
      <c r="OGT24" s="106"/>
      <c r="OGU24" s="106"/>
      <c r="OGV24" s="106"/>
      <c r="OGW24" s="106"/>
      <c r="OGX24" s="106"/>
      <c r="OGY24" s="106"/>
      <c r="OGZ24" s="106"/>
      <c r="OHA24" s="106"/>
      <c r="OHB24" s="106"/>
      <c r="OHC24" s="106"/>
      <c r="OHD24" s="106"/>
      <c r="OHE24" s="106"/>
      <c r="OHF24" s="106"/>
      <c r="OHG24" s="106"/>
      <c r="OHH24" s="106"/>
      <c r="OHI24" s="106"/>
      <c r="OHJ24" s="106"/>
      <c r="OHK24" s="106"/>
      <c r="OHL24" s="106"/>
      <c r="OHM24" s="106"/>
      <c r="OHN24" s="106"/>
      <c r="OHO24" s="106"/>
      <c r="OHP24" s="106"/>
      <c r="OHQ24" s="106"/>
      <c r="OHR24" s="106"/>
      <c r="OHS24" s="106"/>
      <c r="OHT24" s="106"/>
      <c r="OHU24" s="106"/>
      <c r="OHV24" s="106"/>
      <c r="OHW24" s="106"/>
      <c r="OHX24" s="106"/>
      <c r="OHY24" s="106"/>
      <c r="OHZ24" s="106"/>
      <c r="OIA24" s="106"/>
      <c r="OIB24" s="106"/>
      <c r="OIC24" s="106"/>
      <c r="OID24" s="106"/>
      <c r="OIE24" s="106"/>
      <c r="OIF24" s="106"/>
      <c r="OIG24" s="106"/>
      <c r="OIH24" s="106"/>
      <c r="OII24" s="106"/>
      <c r="OIJ24" s="106"/>
      <c r="OIK24" s="106"/>
      <c r="OIL24" s="106"/>
      <c r="OIM24" s="106"/>
      <c r="OIN24" s="106"/>
      <c r="OIO24" s="106"/>
      <c r="OIP24" s="106"/>
      <c r="OIQ24" s="106"/>
      <c r="OIR24" s="106"/>
      <c r="OIS24" s="106"/>
      <c r="OIT24" s="106"/>
      <c r="OIU24" s="106"/>
      <c r="OIV24" s="106"/>
      <c r="OIW24" s="106"/>
      <c r="OIX24" s="106"/>
      <c r="OIY24" s="106"/>
      <c r="OIZ24" s="106"/>
      <c r="OJA24" s="106"/>
      <c r="OJB24" s="106"/>
      <c r="OJC24" s="106"/>
      <c r="OJD24" s="106"/>
      <c r="OJE24" s="106"/>
      <c r="OJF24" s="106"/>
      <c r="OJG24" s="106"/>
      <c r="OJH24" s="106"/>
      <c r="OJI24" s="106"/>
      <c r="OJJ24" s="106"/>
      <c r="OJK24" s="106"/>
      <c r="OJL24" s="106"/>
      <c r="OJM24" s="106"/>
      <c r="OJN24" s="106"/>
      <c r="OJO24" s="106"/>
      <c r="OJP24" s="106"/>
      <c r="OJQ24" s="106"/>
      <c r="OJR24" s="106"/>
      <c r="OJS24" s="106"/>
      <c r="OJT24" s="106"/>
      <c r="OJU24" s="106"/>
      <c r="OJV24" s="106"/>
      <c r="OJW24" s="106"/>
      <c r="OJX24" s="106"/>
      <c r="OJY24" s="106"/>
      <c r="OJZ24" s="106"/>
      <c r="OKA24" s="106"/>
      <c r="OKB24" s="106"/>
      <c r="OKC24" s="106"/>
      <c r="OKD24" s="106"/>
      <c r="OKE24" s="106"/>
      <c r="OKF24" s="106"/>
      <c r="OKG24" s="106"/>
      <c r="OKH24" s="106"/>
      <c r="OKI24" s="106"/>
      <c r="OKJ24" s="106"/>
      <c r="OKK24" s="106"/>
      <c r="OKL24" s="106"/>
      <c r="OKM24" s="106"/>
      <c r="OKN24" s="106"/>
      <c r="OKO24" s="106"/>
      <c r="OKP24" s="106"/>
      <c r="OKQ24" s="106"/>
      <c r="OKR24" s="106"/>
      <c r="OKS24" s="106"/>
      <c r="OKT24" s="106"/>
      <c r="OKU24" s="106"/>
      <c r="OKV24" s="106"/>
      <c r="OKW24" s="106"/>
      <c r="OKX24" s="106"/>
      <c r="OKY24" s="106"/>
      <c r="OKZ24" s="106"/>
      <c r="OLA24" s="106"/>
      <c r="OLB24" s="106"/>
      <c r="OLC24" s="106"/>
      <c r="OLD24" s="106"/>
      <c r="OLE24" s="106"/>
      <c r="OLF24" s="106"/>
      <c r="OLG24" s="106"/>
      <c r="OLH24" s="106"/>
      <c r="OLI24" s="106"/>
      <c r="OLJ24" s="106"/>
      <c r="OLK24" s="106"/>
      <c r="OLL24" s="106"/>
      <c r="OLM24" s="106"/>
      <c r="OLN24" s="106"/>
      <c r="OLO24" s="106"/>
      <c r="OLP24" s="106"/>
      <c r="OLQ24" s="106"/>
      <c r="OLR24" s="106"/>
      <c r="OLS24" s="106"/>
      <c r="OLT24" s="106"/>
      <c r="OLU24" s="106"/>
      <c r="OLV24" s="106"/>
      <c r="OLW24" s="106"/>
      <c r="OLX24" s="106"/>
      <c r="OLY24" s="106"/>
      <c r="OLZ24" s="106"/>
      <c r="OMA24" s="106"/>
      <c r="OMB24" s="106"/>
      <c r="OMC24" s="106"/>
      <c r="OMD24" s="106"/>
      <c r="OME24" s="106"/>
      <c r="OMF24" s="106"/>
      <c r="OMG24" s="106"/>
      <c r="OMH24" s="106"/>
      <c r="OMI24" s="106"/>
      <c r="OMJ24" s="106"/>
      <c r="OMK24" s="106"/>
      <c r="OML24" s="106"/>
      <c r="OMM24" s="106"/>
      <c r="OMN24" s="106"/>
      <c r="OMO24" s="106"/>
      <c r="OMP24" s="106"/>
      <c r="OMQ24" s="106"/>
      <c r="OMR24" s="106"/>
      <c r="OMS24" s="106"/>
      <c r="OMT24" s="106"/>
      <c r="OMU24" s="106"/>
      <c r="OMV24" s="106"/>
      <c r="OMW24" s="106"/>
      <c r="OMX24" s="106"/>
      <c r="OMY24" s="106"/>
      <c r="OMZ24" s="106"/>
      <c r="ONA24" s="106"/>
      <c r="ONB24" s="106"/>
      <c r="ONC24" s="106"/>
      <c r="OND24" s="106"/>
      <c r="ONE24" s="106"/>
      <c r="ONF24" s="106"/>
      <c r="ONG24" s="106"/>
      <c r="ONH24" s="106"/>
      <c r="ONI24" s="106"/>
      <c r="ONJ24" s="106"/>
      <c r="ONK24" s="106"/>
      <c r="ONL24" s="106"/>
      <c r="ONM24" s="106"/>
      <c r="ONN24" s="106"/>
      <c r="ONO24" s="106"/>
      <c r="ONP24" s="106"/>
      <c r="ONQ24" s="106"/>
      <c r="ONR24" s="106"/>
      <c r="ONS24" s="106"/>
      <c r="ONT24" s="106"/>
      <c r="ONU24" s="106"/>
      <c r="ONV24" s="106"/>
      <c r="ONW24" s="106"/>
      <c r="ONX24" s="106"/>
      <c r="ONY24" s="106"/>
      <c r="ONZ24" s="106"/>
      <c r="OOA24" s="106"/>
      <c r="OOB24" s="106"/>
      <c r="OOC24" s="106"/>
      <c r="OOD24" s="106"/>
      <c r="OOE24" s="106"/>
      <c r="OOF24" s="106"/>
      <c r="OOG24" s="106"/>
      <c r="OOH24" s="106"/>
      <c r="OOI24" s="106"/>
      <c r="OOJ24" s="106"/>
      <c r="OOK24" s="106"/>
      <c r="OOL24" s="106"/>
      <c r="OOM24" s="106"/>
      <c r="OON24" s="106"/>
      <c r="OOO24" s="106"/>
      <c r="OOP24" s="106"/>
      <c r="OOQ24" s="106"/>
      <c r="OOR24" s="106"/>
      <c r="OOS24" s="106"/>
      <c r="OOT24" s="106"/>
      <c r="OOU24" s="106"/>
      <c r="OOV24" s="106"/>
      <c r="OOW24" s="106"/>
      <c r="OOX24" s="106"/>
      <c r="OOY24" s="106"/>
      <c r="OOZ24" s="106"/>
      <c r="OPA24" s="106"/>
      <c r="OPB24" s="106"/>
      <c r="OPC24" s="106"/>
      <c r="OPD24" s="106"/>
      <c r="OPE24" s="106"/>
      <c r="OPF24" s="106"/>
      <c r="OPG24" s="106"/>
      <c r="OPH24" s="106"/>
      <c r="OPI24" s="106"/>
      <c r="OPJ24" s="106"/>
      <c r="OPK24" s="106"/>
      <c r="OPL24" s="106"/>
      <c r="OPM24" s="106"/>
      <c r="OPN24" s="106"/>
      <c r="OPO24" s="106"/>
      <c r="OPP24" s="106"/>
      <c r="OPQ24" s="106"/>
      <c r="OPR24" s="106"/>
      <c r="OPS24" s="106"/>
      <c r="OPT24" s="106"/>
      <c r="OPU24" s="106"/>
      <c r="OPV24" s="106"/>
      <c r="OPW24" s="106"/>
      <c r="OPX24" s="106"/>
      <c r="OPY24" s="106"/>
      <c r="OPZ24" s="106"/>
      <c r="OQA24" s="106"/>
      <c r="OQB24" s="106"/>
      <c r="OQC24" s="106"/>
      <c r="OQD24" s="106"/>
      <c r="OQE24" s="106"/>
      <c r="OQF24" s="106"/>
      <c r="OQG24" s="106"/>
      <c r="OQH24" s="106"/>
      <c r="OQI24" s="106"/>
      <c r="OQJ24" s="106"/>
      <c r="OQK24" s="106"/>
      <c r="OQL24" s="106"/>
      <c r="OQM24" s="106"/>
      <c r="OQN24" s="106"/>
      <c r="OQO24" s="106"/>
      <c r="OQP24" s="106"/>
      <c r="OQQ24" s="106"/>
      <c r="OQR24" s="106"/>
      <c r="OQS24" s="106"/>
      <c r="OQT24" s="106"/>
      <c r="OQU24" s="106"/>
      <c r="OQV24" s="106"/>
      <c r="OQW24" s="106"/>
      <c r="OQX24" s="106"/>
      <c r="OQY24" s="106"/>
      <c r="OQZ24" s="106"/>
      <c r="ORA24" s="106"/>
      <c r="ORB24" s="106"/>
      <c r="ORC24" s="106"/>
      <c r="ORD24" s="106"/>
      <c r="ORE24" s="106"/>
      <c r="ORF24" s="106"/>
      <c r="ORG24" s="106"/>
      <c r="ORH24" s="106"/>
      <c r="ORI24" s="106"/>
      <c r="ORJ24" s="106"/>
      <c r="ORK24" s="106"/>
      <c r="ORL24" s="106"/>
      <c r="ORM24" s="106"/>
      <c r="ORN24" s="106"/>
      <c r="ORO24" s="106"/>
      <c r="ORP24" s="106"/>
      <c r="ORQ24" s="106"/>
      <c r="ORR24" s="106"/>
      <c r="ORS24" s="106"/>
      <c r="ORT24" s="106"/>
      <c r="ORU24" s="106"/>
      <c r="ORV24" s="106"/>
      <c r="ORW24" s="106"/>
      <c r="ORX24" s="106"/>
      <c r="ORY24" s="106"/>
      <c r="ORZ24" s="106"/>
      <c r="OSA24" s="106"/>
      <c r="OSB24" s="106"/>
      <c r="OSC24" s="106"/>
      <c r="OSD24" s="106"/>
      <c r="OSE24" s="106"/>
      <c r="OSF24" s="106"/>
      <c r="OSG24" s="106"/>
      <c r="OSH24" s="106"/>
      <c r="OSI24" s="106"/>
      <c r="OSJ24" s="106"/>
      <c r="OSK24" s="106"/>
      <c r="OSL24" s="106"/>
      <c r="OSM24" s="106"/>
      <c r="OSN24" s="106"/>
      <c r="OSO24" s="106"/>
      <c r="OSP24" s="106"/>
      <c r="OSQ24" s="106"/>
      <c r="OSR24" s="106"/>
      <c r="OSS24" s="106"/>
      <c r="OST24" s="106"/>
      <c r="OSU24" s="106"/>
      <c r="OSV24" s="106"/>
      <c r="OSW24" s="106"/>
      <c r="OSX24" s="106"/>
      <c r="OSY24" s="106"/>
      <c r="OSZ24" s="106"/>
      <c r="OTA24" s="106"/>
      <c r="OTB24" s="106"/>
      <c r="OTC24" s="106"/>
      <c r="OTD24" s="106"/>
      <c r="OTE24" s="106"/>
      <c r="OTF24" s="106"/>
      <c r="OTG24" s="106"/>
      <c r="OTH24" s="106"/>
      <c r="OTI24" s="106"/>
      <c r="OTJ24" s="106"/>
      <c r="OTK24" s="106"/>
      <c r="OTL24" s="106"/>
      <c r="OTM24" s="106"/>
      <c r="OTN24" s="106"/>
      <c r="OTO24" s="106"/>
      <c r="OTP24" s="106"/>
      <c r="OTQ24" s="106"/>
      <c r="OTR24" s="106"/>
      <c r="OTS24" s="106"/>
      <c r="OTT24" s="106"/>
      <c r="OTU24" s="106"/>
      <c r="OTV24" s="106"/>
      <c r="OTW24" s="106"/>
      <c r="OTX24" s="106"/>
      <c r="OTY24" s="106"/>
      <c r="OTZ24" s="106"/>
      <c r="OUA24" s="106"/>
      <c r="OUB24" s="106"/>
      <c r="OUC24" s="106"/>
      <c r="OUD24" s="106"/>
      <c r="OUE24" s="106"/>
      <c r="OUF24" s="106"/>
      <c r="OUG24" s="106"/>
      <c r="OUH24" s="106"/>
      <c r="OUI24" s="106"/>
      <c r="OUJ24" s="106"/>
      <c r="OUK24" s="106"/>
      <c r="OUL24" s="106"/>
      <c r="OUM24" s="106"/>
      <c r="OUN24" s="106"/>
      <c r="OUO24" s="106"/>
      <c r="OUP24" s="106"/>
      <c r="OUQ24" s="106"/>
      <c r="OUR24" s="106"/>
      <c r="OUS24" s="106"/>
      <c r="OUT24" s="106"/>
      <c r="OUU24" s="106"/>
      <c r="OUV24" s="106"/>
      <c r="OUW24" s="106"/>
      <c r="OUX24" s="106"/>
      <c r="OUY24" s="106"/>
      <c r="OUZ24" s="106"/>
      <c r="OVA24" s="106"/>
      <c r="OVB24" s="106"/>
      <c r="OVC24" s="106"/>
      <c r="OVD24" s="106"/>
      <c r="OVE24" s="106"/>
      <c r="OVF24" s="106"/>
      <c r="OVG24" s="106"/>
      <c r="OVH24" s="106"/>
      <c r="OVI24" s="106"/>
      <c r="OVJ24" s="106"/>
      <c r="OVK24" s="106"/>
      <c r="OVL24" s="106"/>
      <c r="OVM24" s="106"/>
      <c r="OVN24" s="106"/>
      <c r="OVO24" s="106"/>
      <c r="OVP24" s="106"/>
      <c r="OVQ24" s="106"/>
      <c r="OVR24" s="106"/>
      <c r="OVS24" s="106"/>
      <c r="OVT24" s="106"/>
      <c r="OVU24" s="106"/>
      <c r="OVV24" s="106"/>
      <c r="OVW24" s="106"/>
      <c r="OVX24" s="106"/>
      <c r="OVY24" s="106"/>
      <c r="OVZ24" s="106"/>
      <c r="OWA24" s="106"/>
      <c r="OWB24" s="106"/>
      <c r="OWC24" s="106"/>
      <c r="OWD24" s="106"/>
      <c r="OWE24" s="106"/>
      <c r="OWF24" s="106"/>
      <c r="OWG24" s="106"/>
      <c r="OWH24" s="106"/>
      <c r="OWI24" s="106"/>
      <c r="OWJ24" s="106"/>
      <c r="OWK24" s="106"/>
      <c r="OWL24" s="106"/>
      <c r="OWM24" s="106"/>
      <c r="OWN24" s="106"/>
      <c r="OWO24" s="106"/>
      <c r="OWP24" s="106"/>
      <c r="OWQ24" s="106"/>
      <c r="OWR24" s="106"/>
      <c r="OWS24" s="106"/>
      <c r="OWT24" s="106"/>
      <c r="OWU24" s="106"/>
      <c r="OWV24" s="106"/>
      <c r="OWW24" s="106"/>
      <c r="OWX24" s="106"/>
      <c r="OWY24" s="106"/>
      <c r="OWZ24" s="106"/>
      <c r="OXA24" s="106"/>
      <c r="OXB24" s="106"/>
      <c r="OXC24" s="106"/>
      <c r="OXD24" s="106"/>
      <c r="OXE24" s="106"/>
      <c r="OXF24" s="106"/>
      <c r="OXG24" s="106"/>
      <c r="OXH24" s="106"/>
      <c r="OXI24" s="106"/>
      <c r="OXJ24" s="106"/>
      <c r="OXK24" s="106"/>
      <c r="OXL24" s="106"/>
      <c r="OXM24" s="106"/>
      <c r="OXN24" s="106"/>
      <c r="OXO24" s="106"/>
      <c r="OXP24" s="106"/>
      <c r="OXQ24" s="106"/>
      <c r="OXR24" s="106"/>
      <c r="OXS24" s="106"/>
      <c r="OXT24" s="106"/>
      <c r="OXU24" s="106"/>
      <c r="OXV24" s="106"/>
      <c r="OXW24" s="106"/>
      <c r="OXX24" s="106"/>
      <c r="OXY24" s="106"/>
      <c r="OXZ24" s="106"/>
      <c r="OYA24" s="106"/>
      <c r="OYB24" s="106"/>
      <c r="OYC24" s="106"/>
      <c r="OYD24" s="106"/>
      <c r="OYE24" s="106"/>
      <c r="OYF24" s="106"/>
      <c r="OYG24" s="106"/>
      <c r="OYH24" s="106"/>
      <c r="OYI24" s="106"/>
      <c r="OYJ24" s="106"/>
      <c r="OYK24" s="106"/>
      <c r="OYL24" s="106"/>
      <c r="OYM24" s="106"/>
      <c r="OYN24" s="106"/>
      <c r="OYO24" s="106"/>
      <c r="OYP24" s="106"/>
      <c r="OYQ24" s="106"/>
      <c r="OYR24" s="106"/>
      <c r="OYS24" s="106"/>
      <c r="OYT24" s="106"/>
      <c r="OYU24" s="106"/>
      <c r="OYV24" s="106"/>
      <c r="OYW24" s="106"/>
      <c r="OYX24" s="106"/>
      <c r="OYY24" s="106"/>
      <c r="OYZ24" s="106"/>
      <c r="OZA24" s="106"/>
      <c r="OZB24" s="106"/>
      <c r="OZC24" s="106"/>
      <c r="OZD24" s="106"/>
      <c r="OZE24" s="106"/>
      <c r="OZF24" s="106"/>
      <c r="OZG24" s="106"/>
      <c r="OZH24" s="106"/>
      <c r="OZI24" s="106"/>
      <c r="OZJ24" s="106"/>
      <c r="OZK24" s="106"/>
      <c r="OZL24" s="106"/>
      <c r="OZM24" s="106"/>
      <c r="OZN24" s="106"/>
      <c r="OZO24" s="106"/>
      <c r="OZP24" s="106"/>
      <c r="OZQ24" s="106"/>
      <c r="OZR24" s="106"/>
      <c r="OZS24" s="106"/>
      <c r="OZT24" s="106"/>
      <c r="OZU24" s="106"/>
      <c r="OZV24" s="106"/>
      <c r="OZW24" s="106"/>
      <c r="OZX24" s="106"/>
      <c r="OZY24" s="106"/>
      <c r="OZZ24" s="106"/>
      <c r="PAA24" s="106"/>
      <c r="PAB24" s="106"/>
      <c r="PAC24" s="106"/>
      <c r="PAD24" s="106"/>
      <c r="PAE24" s="106"/>
      <c r="PAF24" s="106"/>
      <c r="PAG24" s="106"/>
      <c r="PAH24" s="106"/>
      <c r="PAI24" s="106"/>
      <c r="PAJ24" s="106"/>
      <c r="PAK24" s="106"/>
      <c r="PAL24" s="106"/>
      <c r="PAM24" s="106"/>
      <c r="PAN24" s="106"/>
      <c r="PAO24" s="106"/>
      <c r="PAP24" s="106"/>
      <c r="PAQ24" s="106"/>
      <c r="PAR24" s="106"/>
      <c r="PAS24" s="106"/>
      <c r="PAT24" s="106"/>
      <c r="PAU24" s="106"/>
      <c r="PAV24" s="106"/>
      <c r="PAW24" s="106"/>
      <c r="PAX24" s="106"/>
      <c r="PAY24" s="106"/>
      <c r="PAZ24" s="106"/>
      <c r="PBA24" s="106"/>
      <c r="PBB24" s="106"/>
      <c r="PBC24" s="106"/>
      <c r="PBD24" s="106"/>
      <c r="PBE24" s="106"/>
      <c r="PBF24" s="106"/>
      <c r="PBG24" s="106"/>
      <c r="PBH24" s="106"/>
      <c r="PBI24" s="106"/>
      <c r="PBJ24" s="106"/>
      <c r="PBK24" s="106"/>
      <c r="PBL24" s="106"/>
      <c r="PBM24" s="106"/>
      <c r="PBN24" s="106"/>
      <c r="PBO24" s="106"/>
      <c r="PBP24" s="106"/>
      <c r="PBQ24" s="106"/>
      <c r="PBR24" s="106"/>
      <c r="PBS24" s="106"/>
      <c r="PBT24" s="106"/>
      <c r="PBU24" s="106"/>
      <c r="PBV24" s="106"/>
      <c r="PBW24" s="106"/>
      <c r="PBX24" s="106"/>
      <c r="PBY24" s="106"/>
      <c r="PBZ24" s="106"/>
      <c r="PCA24" s="106"/>
      <c r="PCB24" s="106"/>
      <c r="PCC24" s="106"/>
      <c r="PCD24" s="106"/>
      <c r="PCE24" s="106"/>
      <c r="PCF24" s="106"/>
      <c r="PCG24" s="106"/>
      <c r="PCH24" s="106"/>
      <c r="PCI24" s="106"/>
      <c r="PCJ24" s="106"/>
      <c r="PCK24" s="106"/>
      <c r="PCL24" s="106"/>
      <c r="PCM24" s="106"/>
      <c r="PCN24" s="106"/>
      <c r="PCO24" s="106"/>
      <c r="PCP24" s="106"/>
      <c r="PCQ24" s="106"/>
      <c r="PCR24" s="106"/>
      <c r="PCS24" s="106"/>
      <c r="PCT24" s="106"/>
      <c r="PCU24" s="106"/>
      <c r="PCV24" s="106"/>
      <c r="PCW24" s="106"/>
      <c r="PCX24" s="106"/>
      <c r="PCY24" s="106"/>
      <c r="PCZ24" s="106"/>
      <c r="PDA24" s="106"/>
      <c r="PDB24" s="106"/>
      <c r="PDC24" s="106"/>
      <c r="PDD24" s="106"/>
      <c r="PDE24" s="106"/>
      <c r="PDF24" s="106"/>
      <c r="PDG24" s="106"/>
      <c r="PDH24" s="106"/>
      <c r="PDI24" s="106"/>
      <c r="PDJ24" s="106"/>
      <c r="PDK24" s="106"/>
      <c r="PDL24" s="106"/>
      <c r="PDM24" s="106"/>
      <c r="PDN24" s="106"/>
      <c r="PDO24" s="106"/>
      <c r="PDP24" s="106"/>
      <c r="PDQ24" s="106"/>
      <c r="PDR24" s="106"/>
      <c r="PDS24" s="106"/>
      <c r="PDT24" s="106"/>
      <c r="PDU24" s="106"/>
      <c r="PDV24" s="106"/>
      <c r="PDW24" s="106"/>
      <c r="PDX24" s="106"/>
      <c r="PDY24" s="106"/>
      <c r="PDZ24" s="106"/>
      <c r="PEA24" s="106"/>
      <c r="PEB24" s="106"/>
      <c r="PEC24" s="106"/>
      <c r="PED24" s="106"/>
      <c r="PEE24" s="106"/>
      <c r="PEF24" s="106"/>
      <c r="PEG24" s="106"/>
      <c r="PEH24" s="106"/>
      <c r="PEI24" s="106"/>
      <c r="PEJ24" s="106"/>
      <c r="PEK24" s="106"/>
      <c r="PEL24" s="106"/>
      <c r="PEM24" s="106"/>
      <c r="PEN24" s="106"/>
      <c r="PEO24" s="106"/>
      <c r="PEP24" s="106"/>
      <c r="PEQ24" s="106"/>
      <c r="PER24" s="106"/>
      <c r="PES24" s="106"/>
      <c r="PET24" s="106"/>
      <c r="PEU24" s="106"/>
      <c r="PEV24" s="106"/>
      <c r="PEW24" s="106"/>
      <c r="PEX24" s="106"/>
      <c r="PEY24" s="106"/>
      <c r="PEZ24" s="106"/>
      <c r="PFA24" s="106"/>
      <c r="PFB24" s="106"/>
      <c r="PFC24" s="106"/>
      <c r="PFD24" s="106"/>
      <c r="PFE24" s="106"/>
      <c r="PFF24" s="106"/>
      <c r="PFG24" s="106"/>
      <c r="PFH24" s="106"/>
      <c r="PFI24" s="106"/>
      <c r="PFJ24" s="106"/>
      <c r="PFK24" s="106"/>
      <c r="PFL24" s="106"/>
      <c r="PFM24" s="106"/>
      <c r="PFN24" s="106"/>
      <c r="PFO24" s="106"/>
      <c r="PFP24" s="106"/>
      <c r="PFQ24" s="106"/>
      <c r="PFR24" s="106"/>
      <c r="PFS24" s="106"/>
      <c r="PFT24" s="106"/>
      <c r="PFU24" s="106"/>
      <c r="PFV24" s="106"/>
      <c r="PFW24" s="106"/>
      <c r="PFX24" s="106"/>
      <c r="PFY24" s="106"/>
      <c r="PFZ24" s="106"/>
      <c r="PGA24" s="106"/>
      <c r="PGB24" s="106"/>
      <c r="PGC24" s="106"/>
      <c r="PGD24" s="106"/>
      <c r="PGE24" s="106"/>
      <c r="PGF24" s="106"/>
      <c r="PGG24" s="106"/>
      <c r="PGH24" s="106"/>
      <c r="PGI24" s="106"/>
      <c r="PGJ24" s="106"/>
      <c r="PGK24" s="106"/>
      <c r="PGL24" s="106"/>
      <c r="PGM24" s="106"/>
      <c r="PGN24" s="106"/>
      <c r="PGO24" s="106"/>
      <c r="PGP24" s="106"/>
      <c r="PGQ24" s="106"/>
      <c r="PGR24" s="106"/>
      <c r="PGS24" s="106"/>
      <c r="PGT24" s="106"/>
      <c r="PGU24" s="106"/>
      <c r="PGV24" s="106"/>
      <c r="PGW24" s="106"/>
      <c r="PGX24" s="106"/>
      <c r="PGY24" s="106"/>
      <c r="PGZ24" s="106"/>
      <c r="PHA24" s="106"/>
      <c r="PHB24" s="106"/>
      <c r="PHC24" s="106"/>
      <c r="PHD24" s="106"/>
      <c r="PHE24" s="106"/>
      <c r="PHF24" s="106"/>
      <c r="PHG24" s="106"/>
      <c r="PHH24" s="106"/>
      <c r="PHI24" s="106"/>
      <c r="PHJ24" s="106"/>
      <c r="PHK24" s="106"/>
      <c r="PHL24" s="106"/>
      <c r="PHM24" s="106"/>
      <c r="PHN24" s="106"/>
      <c r="PHO24" s="106"/>
      <c r="PHP24" s="106"/>
      <c r="PHQ24" s="106"/>
      <c r="PHR24" s="106"/>
      <c r="PHS24" s="106"/>
      <c r="PHT24" s="106"/>
      <c r="PHU24" s="106"/>
      <c r="PHV24" s="106"/>
      <c r="PHW24" s="106"/>
      <c r="PHX24" s="106"/>
      <c r="PHY24" s="106"/>
      <c r="PHZ24" s="106"/>
      <c r="PIA24" s="106"/>
      <c r="PIB24" s="106"/>
      <c r="PIC24" s="106"/>
      <c r="PID24" s="106"/>
      <c r="PIE24" s="106"/>
      <c r="PIF24" s="106"/>
      <c r="PIG24" s="106"/>
      <c r="PIH24" s="106"/>
      <c r="PII24" s="106"/>
      <c r="PIJ24" s="106"/>
      <c r="PIK24" s="106"/>
      <c r="PIL24" s="106"/>
      <c r="PIM24" s="106"/>
      <c r="PIN24" s="106"/>
      <c r="PIO24" s="106"/>
      <c r="PIP24" s="106"/>
      <c r="PIQ24" s="106"/>
      <c r="PIR24" s="106"/>
      <c r="PIS24" s="106"/>
      <c r="PIT24" s="106"/>
      <c r="PIU24" s="106"/>
      <c r="PIV24" s="106"/>
      <c r="PIW24" s="106"/>
      <c r="PIX24" s="106"/>
      <c r="PIY24" s="106"/>
      <c r="PIZ24" s="106"/>
      <c r="PJA24" s="106"/>
      <c r="PJB24" s="106"/>
      <c r="PJC24" s="106"/>
      <c r="PJD24" s="106"/>
      <c r="PJE24" s="106"/>
      <c r="PJF24" s="106"/>
      <c r="PJG24" s="106"/>
      <c r="PJH24" s="106"/>
      <c r="PJI24" s="106"/>
      <c r="PJJ24" s="106"/>
      <c r="PJK24" s="106"/>
      <c r="PJL24" s="106"/>
      <c r="PJM24" s="106"/>
      <c r="PJN24" s="106"/>
      <c r="PJO24" s="106"/>
      <c r="PJP24" s="106"/>
      <c r="PJQ24" s="106"/>
      <c r="PJR24" s="106"/>
      <c r="PJS24" s="106"/>
      <c r="PJT24" s="106"/>
      <c r="PJU24" s="106"/>
      <c r="PJV24" s="106"/>
      <c r="PJW24" s="106"/>
      <c r="PJX24" s="106"/>
      <c r="PJY24" s="106"/>
      <c r="PJZ24" s="106"/>
      <c r="PKA24" s="106"/>
      <c r="PKB24" s="106"/>
      <c r="PKC24" s="106"/>
      <c r="PKD24" s="106"/>
      <c r="PKE24" s="106"/>
      <c r="PKF24" s="106"/>
      <c r="PKG24" s="106"/>
      <c r="PKH24" s="106"/>
      <c r="PKI24" s="106"/>
      <c r="PKJ24" s="106"/>
      <c r="PKK24" s="106"/>
      <c r="PKL24" s="106"/>
      <c r="PKM24" s="106"/>
      <c r="PKN24" s="106"/>
      <c r="PKO24" s="106"/>
      <c r="PKP24" s="106"/>
      <c r="PKQ24" s="106"/>
      <c r="PKR24" s="106"/>
      <c r="PKS24" s="106"/>
      <c r="PKT24" s="106"/>
      <c r="PKU24" s="106"/>
      <c r="PKV24" s="106"/>
      <c r="PKW24" s="106"/>
      <c r="PKX24" s="106"/>
      <c r="PKY24" s="106"/>
      <c r="PKZ24" s="106"/>
      <c r="PLA24" s="106"/>
      <c r="PLB24" s="106"/>
      <c r="PLC24" s="106"/>
      <c r="PLD24" s="106"/>
      <c r="PLE24" s="106"/>
      <c r="PLF24" s="106"/>
      <c r="PLG24" s="106"/>
      <c r="PLH24" s="106"/>
      <c r="PLI24" s="106"/>
      <c r="PLJ24" s="106"/>
      <c r="PLK24" s="106"/>
      <c r="PLL24" s="106"/>
      <c r="PLM24" s="106"/>
      <c r="PLN24" s="106"/>
      <c r="PLO24" s="106"/>
      <c r="PLP24" s="106"/>
      <c r="PLQ24" s="106"/>
      <c r="PLR24" s="106"/>
      <c r="PLS24" s="106"/>
      <c r="PLT24" s="106"/>
      <c r="PLU24" s="106"/>
      <c r="PLV24" s="106"/>
      <c r="PLW24" s="106"/>
      <c r="PLX24" s="106"/>
      <c r="PLY24" s="106"/>
      <c r="PLZ24" s="106"/>
      <c r="PMA24" s="106"/>
      <c r="PMB24" s="106"/>
      <c r="PMC24" s="106"/>
      <c r="PMD24" s="106"/>
      <c r="PME24" s="106"/>
      <c r="PMF24" s="106"/>
      <c r="PMG24" s="106"/>
      <c r="PMH24" s="106"/>
      <c r="PMI24" s="106"/>
      <c r="PMJ24" s="106"/>
      <c r="PMK24" s="106"/>
      <c r="PML24" s="106"/>
      <c r="PMM24" s="106"/>
      <c r="PMN24" s="106"/>
      <c r="PMO24" s="106"/>
      <c r="PMP24" s="106"/>
      <c r="PMQ24" s="106"/>
      <c r="PMR24" s="106"/>
      <c r="PMS24" s="106"/>
      <c r="PMT24" s="106"/>
      <c r="PMU24" s="106"/>
      <c r="PMV24" s="106"/>
      <c r="PMW24" s="106"/>
      <c r="PMX24" s="106"/>
      <c r="PMY24" s="106"/>
      <c r="PMZ24" s="106"/>
      <c r="PNA24" s="106"/>
      <c r="PNB24" s="106"/>
      <c r="PNC24" s="106"/>
      <c r="PND24" s="106"/>
      <c r="PNE24" s="106"/>
      <c r="PNF24" s="106"/>
      <c r="PNG24" s="106"/>
      <c r="PNH24" s="106"/>
      <c r="PNI24" s="106"/>
      <c r="PNJ24" s="106"/>
      <c r="PNK24" s="106"/>
      <c r="PNL24" s="106"/>
      <c r="PNM24" s="106"/>
      <c r="PNN24" s="106"/>
      <c r="PNO24" s="106"/>
      <c r="PNP24" s="106"/>
      <c r="PNQ24" s="106"/>
      <c r="PNR24" s="106"/>
      <c r="PNS24" s="106"/>
      <c r="PNT24" s="106"/>
      <c r="PNU24" s="106"/>
      <c r="PNV24" s="106"/>
      <c r="PNW24" s="106"/>
      <c r="PNX24" s="106"/>
      <c r="PNY24" s="106"/>
      <c r="PNZ24" s="106"/>
      <c r="POA24" s="106"/>
      <c r="POB24" s="106"/>
      <c r="POC24" s="106"/>
      <c r="POD24" s="106"/>
      <c r="POE24" s="106"/>
      <c r="POF24" s="106"/>
      <c r="POG24" s="106"/>
      <c r="POH24" s="106"/>
      <c r="POI24" s="106"/>
      <c r="POJ24" s="106"/>
      <c r="POK24" s="106"/>
      <c r="POL24" s="106"/>
      <c r="POM24" s="106"/>
      <c r="PON24" s="106"/>
      <c r="POO24" s="106"/>
      <c r="POP24" s="106"/>
      <c r="POQ24" s="106"/>
      <c r="POR24" s="106"/>
      <c r="POS24" s="106"/>
      <c r="POT24" s="106"/>
      <c r="POU24" s="106"/>
      <c r="POV24" s="106"/>
      <c r="POW24" s="106"/>
      <c r="POX24" s="106"/>
      <c r="POY24" s="106"/>
      <c r="POZ24" s="106"/>
      <c r="PPA24" s="106"/>
      <c r="PPB24" s="106"/>
      <c r="PPC24" s="106"/>
      <c r="PPD24" s="106"/>
      <c r="PPE24" s="106"/>
      <c r="PPF24" s="106"/>
      <c r="PPG24" s="106"/>
      <c r="PPH24" s="106"/>
      <c r="PPI24" s="106"/>
      <c r="PPJ24" s="106"/>
      <c r="PPK24" s="106"/>
      <c r="PPL24" s="106"/>
      <c r="PPM24" s="106"/>
      <c r="PPN24" s="106"/>
      <c r="PPO24" s="106"/>
      <c r="PPP24" s="106"/>
      <c r="PPQ24" s="106"/>
      <c r="PPR24" s="106"/>
      <c r="PPS24" s="106"/>
      <c r="PPT24" s="106"/>
      <c r="PPU24" s="106"/>
      <c r="PPV24" s="106"/>
      <c r="PPW24" s="106"/>
      <c r="PPX24" s="106"/>
      <c r="PPY24" s="106"/>
      <c r="PPZ24" s="106"/>
      <c r="PQA24" s="106"/>
      <c r="PQB24" s="106"/>
      <c r="PQC24" s="106"/>
      <c r="PQD24" s="106"/>
      <c r="PQE24" s="106"/>
      <c r="PQF24" s="106"/>
      <c r="PQG24" s="106"/>
      <c r="PQH24" s="106"/>
      <c r="PQI24" s="106"/>
      <c r="PQJ24" s="106"/>
      <c r="PQK24" s="106"/>
      <c r="PQL24" s="106"/>
      <c r="PQM24" s="106"/>
      <c r="PQN24" s="106"/>
      <c r="PQO24" s="106"/>
      <c r="PQP24" s="106"/>
      <c r="PQQ24" s="106"/>
      <c r="PQR24" s="106"/>
      <c r="PQS24" s="106"/>
      <c r="PQT24" s="106"/>
      <c r="PQU24" s="106"/>
      <c r="PQV24" s="106"/>
      <c r="PQW24" s="106"/>
      <c r="PQX24" s="106"/>
      <c r="PQY24" s="106"/>
      <c r="PQZ24" s="106"/>
      <c r="PRA24" s="106"/>
      <c r="PRB24" s="106"/>
      <c r="PRC24" s="106"/>
      <c r="PRD24" s="106"/>
      <c r="PRE24" s="106"/>
      <c r="PRF24" s="106"/>
      <c r="PRG24" s="106"/>
      <c r="PRH24" s="106"/>
      <c r="PRI24" s="106"/>
      <c r="PRJ24" s="106"/>
      <c r="PRK24" s="106"/>
      <c r="PRL24" s="106"/>
      <c r="PRM24" s="106"/>
      <c r="PRN24" s="106"/>
      <c r="PRO24" s="106"/>
      <c r="PRP24" s="106"/>
      <c r="PRQ24" s="106"/>
      <c r="PRR24" s="106"/>
      <c r="PRS24" s="106"/>
      <c r="PRT24" s="106"/>
      <c r="PRU24" s="106"/>
      <c r="PRV24" s="106"/>
      <c r="PRW24" s="106"/>
      <c r="PRX24" s="106"/>
      <c r="PRY24" s="106"/>
      <c r="PRZ24" s="106"/>
      <c r="PSA24" s="106"/>
      <c r="PSB24" s="106"/>
      <c r="PSC24" s="106"/>
      <c r="PSD24" s="106"/>
      <c r="PSE24" s="106"/>
      <c r="PSF24" s="106"/>
      <c r="PSG24" s="106"/>
      <c r="PSH24" s="106"/>
      <c r="PSI24" s="106"/>
      <c r="PSJ24" s="106"/>
      <c r="PSK24" s="106"/>
      <c r="PSL24" s="106"/>
      <c r="PSM24" s="106"/>
      <c r="PSN24" s="106"/>
      <c r="PSO24" s="106"/>
      <c r="PSP24" s="106"/>
      <c r="PSQ24" s="106"/>
      <c r="PSR24" s="106"/>
      <c r="PSS24" s="106"/>
      <c r="PST24" s="106"/>
      <c r="PSU24" s="106"/>
      <c r="PSV24" s="106"/>
      <c r="PSW24" s="106"/>
      <c r="PSX24" s="106"/>
      <c r="PSY24" s="106"/>
      <c r="PSZ24" s="106"/>
      <c r="PTA24" s="106"/>
      <c r="PTB24" s="106"/>
      <c r="PTC24" s="106"/>
      <c r="PTD24" s="106"/>
      <c r="PTE24" s="106"/>
      <c r="PTF24" s="106"/>
      <c r="PTG24" s="106"/>
      <c r="PTH24" s="106"/>
      <c r="PTI24" s="106"/>
      <c r="PTJ24" s="106"/>
      <c r="PTK24" s="106"/>
      <c r="PTL24" s="106"/>
      <c r="PTM24" s="106"/>
      <c r="PTN24" s="106"/>
      <c r="PTO24" s="106"/>
      <c r="PTP24" s="106"/>
      <c r="PTQ24" s="106"/>
      <c r="PTR24" s="106"/>
      <c r="PTS24" s="106"/>
      <c r="PTT24" s="106"/>
      <c r="PTU24" s="106"/>
      <c r="PTV24" s="106"/>
      <c r="PTW24" s="106"/>
      <c r="PTX24" s="106"/>
      <c r="PTY24" s="106"/>
      <c r="PTZ24" s="106"/>
      <c r="PUA24" s="106"/>
      <c r="PUB24" s="106"/>
      <c r="PUC24" s="106"/>
      <c r="PUD24" s="106"/>
      <c r="PUE24" s="106"/>
      <c r="PUF24" s="106"/>
      <c r="PUG24" s="106"/>
      <c r="PUH24" s="106"/>
      <c r="PUI24" s="106"/>
      <c r="PUJ24" s="106"/>
      <c r="PUK24" s="106"/>
      <c r="PUL24" s="106"/>
      <c r="PUM24" s="106"/>
      <c r="PUN24" s="106"/>
      <c r="PUO24" s="106"/>
      <c r="PUP24" s="106"/>
      <c r="PUQ24" s="106"/>
      <c r="PUR24" s="106"/>
      <c r="PUS24" s="106"/>
      <c r="PUT24" s="106"/>
      <c r="PUU24" s="106"/>
      <c r="PUV24" s="106"/>
      <c r="PUW24" s="106"/>
      <c r="PUX24" s="106"/>
      <c r="PUY24" s="106"/>
      <c r="PUZ24" s="106"/>
      <c r="PVA24" s="106"/>
      <c r="PVB24" s="106"/>
      <c r="PVC24" s="106"/>
      <c r="PVD24" s="106"/>
      <c r="PVE24" s="106"/>
      <c r="PVF24" s="106"/>
      <c r="PVG24" s="106"/>
      <c r="PVH24" s="106"/>
      <c r="PVI24" s="106"/>
      <c r="PVJ24" s="106"/>
      <c r="PVK24" s="106"/>
      <c r="PVL24" s="106"/>
      <c r="PVM24" s="106"/>
      <c r="PVN24" s="106"/>
      <c r="PVO24" s="106"/>
      <c r="PVP24" s="106"/>
      <c r="PVQ24" s="106"/>
      <c r="PVR24" s="106"/>
      <c r="PVS24" s="106"/>
      <c r="PVT24" s="106"/>
      <c r="PVU24" s="106"/>
      <c r="PVV24" s="106"/>
      <c r="PVW24" s="106"/>
      <c r="PVX24" s="106"/>
      <c r="PVY24" s="106"/>
      <c r="PVZ24" s="106"/>
      <c r="PWA24" s="106"/>
      <c r="PWB24" s="106"/>
      <c r="PWC24" s="106"/>
      <c r="PWD24" s="106"/>
      <c r="PWE24" s="106"/>
      <c r="PWF24" s="106"/>
      <c r="PWG24" s="106"/>
      <c r="PWH24" s="106"/>
      <c r="PWI24" s="106"/>
      <c r="PWJ24" s="106"/>
      <c r="PWK24" s="106"/>
      <c r="PWL24" s="106"/>
      <c r="PWM24" s="106"/>
      <c r="PWN24" s="106"/>
      <c r="PWO24" s="106"/>
      <c r="PWP24" s="106"/>
      <c r="PWQ24" s="106"/>
      <c r="PWR24" s="106"/>
      <c r="PWS24" s="106"/>
      <c r="PWT24" s="106"/>
      <c r="PWU24" s="106"/>
      <c r="PWV24" s="106"/>
      <c r="PWW24" s="106"/>
      <c r="PWX24" s="106"/>
      <c r="PWY24" s="106"/>
      <c r="PWZ24" s="106"/>
      <c r="PXA24" s="106"/>
      <c r="PXB24" s="106"/>
      <c r="PXC24" s="106"/>
      <c r="PXD24" s="106"/>
      <c r="PXE24" s="106"/>
      <c r="PXF24" s="106"/>
      <c r="PXG24" s="106"/>
      <c r="PXH24" s="106"/>
      <c r="PXI24" s="106"/>
      <c r="PXJ24" s="106"/>
      <c r="PXK24" s="106"/>
      <c r="PXL24" s="106"/>
      <c r="PXM24" s="106"/>
      <c r="PXN24" s="106"/>
      <c r="PXO24" s="106"/>
      <c r="PXP24" s="106"/>
      <c r="PXQ24" s="106"/>
      <c r="PXR24" s="106"/>
      <c r="PXS24" s="106"/>
      <c r="PXT24" s="106"/>
      <c r="PXU24" s="106"/>
      <c r="PXV24" s="106"/>
      <c r="PXW24" s="106"/>
      <c r="PXX24" s="106"/>
      <c r="PXY24" s="106"/>
      <c r="PXZ24" s="106"/>
      <c r="PYA24" s="106"/>
      <c r="PYB24" s="106"/>
      <c r="PYC24" s="106"/>
      <c r="PYD24" s="106"/>
      <c r="PYE24" s="106"/>
      <c r="PYF24" s="106"/>
      <c r="PYG24" s="106"/>
      <c r="PYH24" s="106"/>
      <c r="PYI24" s="106"/>
      <c r="PYJ24" s="106"/>
      <c r="PYK24" s="106"/>
      <c r="PYL24" s="106"/>
      <c r="PYM24" s="106"/>
      <c r="PYN24" s="106"/>
      <c r="PYO24" s="106"/>
      <c r="PYP24" s="106"/>
      <c r="PYQ24" s="106"/>
      <c r="PYR24" s="106"/>
      <c r="PYS24" s="106"/>
      <c r="PYT24" s="106"/>
      <c r="PYU24" s="106"/>
      <c r="PYV24" s="106"/>
      <c r="PYW24" s="106"/>
      <c r="PYX24" s="106"/>
      <c r="PYY24" s="106"/>
      <c r="PYZ24" s="106"/>
      <c r="PZA24" s="106"/>
      <c r="PZB24" s="106"/>
      <c r="PZC24" s="106"/>
      <c r="PZD24" s="106"/>
      <c r="PZE24" s="106"/>
      <c r="PZF24" s="106"/>
      <c r="PZG24" s="106"/>
      <c r="PZH24" s="106"/>
      <c r="PZI24" s="106"/>
      <c r="PZJ24" s="106"/>
      <c r="PZK24" s="106"/>
      <c r="PZL24" s="106"/>
      <c r="PZM24" s="106"/>
      <c r="PZN24" s="106"/>
      <c r="PZO24" s="106"/>
      <c r="PZP24" s="106"/>
      <c r="PZQ24" s="106"/>
      <c r="PZR24" s="106"/>
      <c r="PZS24" s="106"/>
      <c r="PZT24" s="106"/>
      <c r="PZU24" s="106"/>
      <c r="PZV24" s="106"/>
      <c r="PZW24" s="106"/>
      <c r="PZX24" s="106"/>
      <c r="PZY24" s="106"/>
      <c r="PZZ24" s="106"/>
      <c r="QAA24" s="106"/>
      <c r="QAB24" s="106"/>
      <c r="QAC24" s="106"/>
      <c r="QAD24" s="106"/>
      <c r="QAE24" s="106"/>
      <c r="QAF24" s="106"/>
      <c r="QAG24" s="106"/>
      <c r="QAH24" s="106"/>
      <c r="QAI24" s="106"/>
      <c r="QAJ24" s="106"/>
      <c r="QAK24" s="106"/>
      <c r="QAL24" s="106"/>
      <c r="QAM24" s="106"/>
      <c r="QAN24" s="106"/>
      <c r="QAO24" s="106"/>
      <c r="QAP24" s="106"/>
      <c r="QAQ24" s="106"/>
      <c r="QAR24" s="106"/>
      <c r="QAS24" s="106"/>
      <c r="QAT24" s="106"/>
      <c r="QAU24" s="106"/>
      <c r="QAV24" s="106"/>
      <c r="QAW24" s="106"/>
      <c r="QAX24" s="106"/>
      <c r="QAY24" s="106"/>
      <c r="QAZ24" s="106"/>
      <c r="QBA24" s="106"/>
      <c r="QBB24" s="106"/>
      <c r="QBC24" s="106"/>
      <c r="QBD24" s="106"/>
      <c r="QBE24" s="106"/>
      <c r="QBF24" s="106"/>
      <c r="QBG24" s="106"/>
      <c r="QBH24" s="106"/>
      <c r="QBI24" s="106"/>
      <c r="QBJ24" s="106"/>
      <c r="QBK24" s="106"/>
      <c r="QBL24" s="106"/>
      <c r="QBM24" s="106"/>
      <c r="QBN24" s="106"/>
      <c r="QBO24" s="106"/>
      <c r="QBP24" s="106"/>
      <c r="QBQ24" s="106"/>
      <c r="QBR24" s="106"/>
      <c r="QBS24" s="106"/>
      <c r="QBT24" s="106"/>
      <c r="QBU24" s="106"/>
      <c r="QBV24" s="106"/>
      <c r="QBW24" s="106"/>
      <c r="QBX24" s="106"/>
      <c r="QBY24" s="106"/>
      <c r="QBZ24" s="106"/>
      <c r="QCA24" s="106"/>
      <c r="QCB24" s="106"/>
      <c r="QCC24" s="106"/>
      <c r="QCD24" s="106"/>
      <c r="QCE24" s="106"/>
      <c r="QCF24" s="106"/>
      <c r="QCG24" s="106"/>
      <c r="QCH24" s="106"/>
      <c r="QCI24" s="106"/>
      <c r="QCJ24" s="106"/>
      <c r="QCK24" s="106"/>
      <c r="QCL24" s="106"/>
      <c r="QCM24" s="106"/>
      <c r="QCN24" s="106"/>
      <c r="QCO24" s="106"/>
      <c r="QCP24" s="106"/>
      <c r="QCQ24" s="106"/>
      <c r="QCR24" s="106"/>
      <c r="QCS24" s="106"/>
      <c r="QCT24" s="106"/>
      <c r="QCU24" s="106"/>
      <c r="QCV24" s="106"/>
      <c r="QCW24" s="106"/>
      <c r="QCX24" s="106"/>
      <c r="QCY24" s="106"/>
      <c r="QCZ24" s="106"/>
      <c r="QDA24" s="106"/>
      <c r="QDB24" s="106"/>
      <c r="QDC24" s="106"/>
      <c r="QDD24" s="106"/>
      <c r="QDE24" s="106"/>
      <c r="QDF24" s="106"/>
      <c r="QDG24" s="106"/>
      <c r="QDH24" s="106"/>
      <c r="QDI24" s="106"/>
      <c r="QDJ24" s="106"/>
      <c r="QDK24" s="106"/>
      <c r="QDL24" s="106"/>
      <c r="QDM24" s="106"/>
      <c r="QDN24" s="106"/>
      <c r="QDO24" s="106"/>
      <c r="QDP24" s="106"/>
      <c r="QDQ24" s="106"/>
      <c r="QDR24" s="106"/>
      <c r="QDS24" s="106"/>
      <c r="QDT24" s="106"/>
      <c r="QDU24" s="106"/>
      <c r="QDV24" s="106"/>
      <c r="QDW24" s="106"/>
      <c r="QDX24" s="106"/>
      <c r="QDY24" s="106"/>
      <c r="QDZ24" s="106"/>
      <c r="QEA24" s="106"/>
      <c r="QEB24" s="106"/>
      <c r="QEC24" s="106"/>
      <c r="QED24" s="106"/>
      <c r="QEE24" s="106"/>
      <c r="QEF24" s="106"/>
      <c r="QEG24" s="106"/>
      <c r="QEH24" s="106"/>
      <c r="QEI24" s="106"/>
      <c r="QEJ24" s="106"/>
      <c r="QEK24" s="106"/>
      <c r="QEL24" s="106"/>
      <c r="QEM24" s="106"/>
      <c r="QEN24" s="106"/>
      <c r="QEO24" s="106"/>
      <c r="QEP24" s="106"/>
      <c r="QEQ24" s="106"/>
      <c r="QER24" s="106"/>
      <c r="QES24" s="106"/>
      <c r="QET24" s="106"/>
      <c r="QEU24" s="106"/>
      <c r="QEV24" s="106"/>
      <c r="QEW24" s="106"/>
      <c r="QEX24" s="106"/>
      <c r="QEY24" s="106"/>
      <c r="QEZ24" s="106"/>
      <c r="QFA24" s="106"/>
      <c r="QFB24" s="106"/>
      <c r="QFC24" s="106"/>
      <c r="QFD24" s="106"/>
      <c r="QFE24" s="106"/>
      <c r="QFF24" s="106"/>
      <c r="QFG24" s="106"/>
      <c r="QFH24" s="106"/>
      <c r="QFI24" s="106"/>
      <c r="QFJ24" s="106"/>
      <c r="QFK24" s="106"/>
      <c r="QFL24" s="106"/>
      <c r="QFM24" s="106"/>
      <c r="QFN24" s="106"/>
      <c r="QFO24" s="106"/>
      <c r="QFP24" s="106"/>
      <c r="QFQ24" s="106"/>
      <c r="QFR24" s="106"/>
      <c r="QFS24" s="106"/>
      <c r="QFT24" s="106"/>
      <c r="QFU24" s="106"/>
      <c r="QFV24" s="106"/>
      <c r="QFW24" s="106"/>
      <c r="QFX24" s="106"/>
      <c r="QFY24" s="106"/>
      <c r="QFZ24" s="106"/>
      <c r="QGA24" s="106"/>
      <c r="QGB24" s="106"/>
      <c r="QGC24" s="106"/>
      <c r="QGD24" s="106"/>
      <c r="QGE24" s="106"/>
      <c r="QGF24" s="106"/>
      <c r="QGG24" s="106"/>
      <c r="QGH24" s="106"/>
      <c r="QGI24" s="106"/>
      <c r="QGJ24" s="106"/>
      <c r="QGK24" s="106"/>
      <c r="QGL24" s="106"/>
      <c r="QGM24" s="106"/>
      <c r="QGN24" s="106"/>
      <c r="QGO24" s="106"/>
      <c r="QGP24" s="106"/>
      <c r="QGQ24" s="106"/>
      <c r="QGR24" s="106"/>
      <c r="QGS24" s="106"/>
      <c r="QGT24" s="106"/>
      <c r="QGU24" s="106"/>
      <c r="QGV24" s="106"/>
      <c r="QGW24" s="106"/>
      <c r="QGX24" s="106"/>
      <c r="QGY24" s="106"/>
      <c r="QGZ24" s="106"/>
      <c r="QHA24" s="106"/>
      <c r="QHB24" s="106"/>
      <c r="QHC24" s="106"/>
      <c r="QHD24" s="106"/>
      <c r="QHE24" s="106"/>
      <c r="QHF24" s="106"/>
      <c r="QHG24" s="106"/>
      <c r="QHH24" s="106"/>
      <c r="QHI24" s="106"/>
      <c r="QHJ24" s="106"/>
      <c r="QHK24" s="106"/>
      <c r="QHL24" s="106"/>
      <c r="QHM24" s="106"/>
      <c r="QHN24" s="106"/>
      <c r="QHO24" s="106"/>
      <c r="QHP24" s="106"/>
      <c r="QHQ24" s="106"/>
      <c r="QHR24" s="106"/>
      <c r="QHS24" s="106"/>
      <c r="QHT24" s="106"/>
      <c r="QHU24" s="106"/>
      <c r="QHV24" s="106"/>
      <c r="QHW24" s="106"/>
      <c r="QHX24" s="106"/>
      <c r="QHY24" s="106"/>
      <c r="QHZ24" s="106"/>
      <c r="QIA24" s="106"/>
      <c r="QIB24" s="106"/>
      <c r="QIC24" s="106"/>
      <c r="QID24" s="106"/>
      <c r="QIE24" s="106"/>
      <c r="QIF24" s="106"/>
      <c r="QIG24" s="106"/>
      <c r="QIH24" s="106"/>
      <c r="QII24" s="106"/>
      <c r="QIJ24" s="106"/>
      <c r="QIK24" s="106"/>
      <c r="QIL24" s="106"/>
      <c r="QIM24" s="106"/>
      <c r="QIN24" s="106"/>
      <c r="QIO24" s="106"/>
      <c r="QIP24" s="106"/>
      <c r="QIQ24" s="106"/>
      <c r="QIR24" s="106"/>
      <c r="QIS24" s="106"/>
      <c r="QIT24" s="106"/>
      <c r="QIU24" s="106"/>
      <c r="QIV24" s="106"/>
      <c r="QIW24" s="106"/>
      <c r="QIX24" s="106"/>
      <c r="QIY24" s="106"/>
      <c r="QIZ24" s="106"/>
      <c r="QJA24" s="106"/>
      <c r="QJB24" s="106"/>
      <c r="QJC24" s="106"/>
      <c r="QJD24" s="106"/>
      <c r="QJE24" s="106"/>
      <c r="QJF24" s="106"/>
      <c r="QJG24" s="106"/>
      <c r="QJH24" s="106"/>
      <c r="QJI24" s="106"/>
      <c r="QJJ24" s="106"/>
      <c r="QJK24" s="106"/>
      <c r="QJL24" s="106"/>
      <c r="QJM24" s="106"/>
      <c r="QJN24" s="106"/>
      <c r="QJO24" s="106"/>
      <c r="QJP24" s="106"/>
      <c r="QJQ24" s="106"/>
      <c r="QJR24" s="106"/>
      <c r="QJS24" s="106"/>
      <c r="QJT24" s="106"/>
      <c r="QJU24" s="106"/>
      <c r="QJV24" s="106"/>
      <c r="QJW24" s="106"/>
      <c r="QJX24" s="106"/>
      <c r="QJY24" s="106"/>
      <c r="QJZ24" s="106"/>
      <c r="QKA24" s="106"/>
      <c r="QKB24" s="106"/>
      <c r="QKC24" s="106"/>
      <c r="QKD24" s="106"/>
      <c r="QKE24" s="106"/>
      <c r="QKF24" s="106"/>
      <c r="QKG24" s="106"/>
      <c r="QKH24" s="106"/>
      <c r="QKI24" s="106"/>
      <c r="QKJ24" s="106"/>
      <c r="QKK24" s="106"/>
      <c r="QKL24" s="106"/>
      <c r="QKM24" s="106"/>
      <c r="QKN24" s="106"/>
      <c r="QKO24" s="106"/>
      <c r="QKP24" s="106"/>
      <c r="QKQ24" s="106"/>
      <c r="QKR24" s="106"/>
      <c r="QKS24" s="106"/>
      <c r="QKT24" s="106"/>
      <c r="QKU24" s="106"/>
      <c r="QKV24" s="106"/>
      <c r="QKW24" s="106"/>
      <c r="QKX24" s="106"/>
      <c r="QKY24" s="106"/>
      <c r="QKZ24" s="106"/>
      <c r="QLA24" s="106"/>
      <c r="QLB24" s="106"/>
      <c r="QLC24" s="106"/>
      <c r="QLD24" s="106"/>
      <c r="QLE24" s="106"/>
      <c r="QLF24" s="106"/>
      <c r="QLG24" s="106"/>
      <c r="QLH24" s="106"/>
      <c r="QLI24" s="106"/>
      <c r="QLJ24" s="106"/>
      <c r="QLK24" s="106"/>
      <c r="QLL24" s="106"/>
      <c r="QLM24" s="106"/>
      <c r="QLN24" s="106"/>
      <c r="QLO24" s="106"/>
      <c r="QLP24" s="106"/>
      <c r="QLQ24" s="106"/>
      <c r="QLR24" s="106"/>
      <c r="QLS24" s="106"/>
      <c r="QLT24" s="106"/>
      <c r="QLU24" s="106"/>
      <c r="QLV24" s="106"/>
      <c r="QLW24" s="106"/>
      <c r="QLX24" s="106"/>
      <c r="QLY24" s="106"/>
      <c r="QLZ24" s="106"/>
      <c r="QMA24" s="106"/>
      <c r="QMB24" s="106"/>
      <c r="QMC24" s="106"/>
      <c r="QMD24" s="106"/>
      <c r="QME24" s="106"/>
      <c r="QMF24" s="106"/>
      <c r="QMG24" s="106"/>
      <c r="QMH24" s="106"/>
      <c r="QMI24" s="106"/>
      <c r="QMJ24" s="106"/>
      <c r="QMK24" s="106"/>
      <c r="QML24" s="106"/>
      <c r="QMM24" s="106"/>
      <c r="QMN24" s="106"/>
      <c r="QMO24" s="106"/>
      <c r="QMP24" s="106"/>
      <c r="QMQ24" s="106"/>
      <c r="QMR24" s="106"/>
      <c r="QMS24" s="106"/>
      <c r="QMT24" s="106"/>
      <c r="QMU24" s="106"/>
      <c r="QMV24" s="106"/>
      <c r="QMW24" s="106"/>
      <c r="QMX24" s="106"/>
      <c r="QMY24" s="106"/>
      <c r="QMZ24" s="106"/>
      <c r="QNA24" s="106"/>
      <c r="QNB24" s="106"/>
      <c r="QNC24" s="106"/>
      <c r="QND24" s="106"/>
      <c r="QNE24" s="106"/>
      <c r="QNF24" s="106"/>
      <c r="QNG24" s="106"/>
      <c r="QNH24" s="106"/>
      <c r="QNI24" s="106"/>
      <c r="QNJ24" s="106"/>
      <c r="QNK24" s="106"/>
      <c r="QNL24" s="106"/>
      <c r="QNM24" s="106"/>
      <c r="QNN24" s="106"/>
      <c r="QNO24" s="106"/>
      <c r="QNP24" s="106"/>
      <c r="QNQ24" s="106"/>
      <c r="QNR24" s="106"/>
      <c r="QNS24" s="106"/>
      <c r="QNT24" s="106"/>
      <c r="QNU24" s="106"/>
      <c r="QNV24" s="106"/>
      <c r="QNW24" s="106"/>
      <c r="QNX24" s="106"/>
      <c r="QNY24" s="106"/>
      <c r="QNZ24" s="106"/>
      <c r="QOA24" s="106"/>
      <c r="QOB24" s="106"/>
      <c r="QOC24" s="106"/>
      <c r="QOD24" s="106"/>
      <c r="QOE24" s="106"/>
      <c r="QOF24" s="106"/>
      <c r="QOG24" s="106"/>
      <c r="QOH24" s="106"/>
      <c r="QOI24" s="106"/>
      <c r="QOJ24" s="106"/>
      <c r="QOK24" s="106"/>
      <c r="QOL24" s="106"/>
      <c r="QOM24" s="106"/>
      <c r="QON24" s="106"/>
      <c r="QOO24" s="106"/>
      <c r="QOP24" s="106"/>
      <c r="QOQ24" s="106"/>
      <c r="QOR24" s="106"/>
      <c r="QOS24" s="106"/>
      <c r="QOT24" s="106"/>
      <c r="QOU24" s="106"/>
      <c r="QOV24" s="106"/>
      <c r="QOW24" s="106"/>
      <c r="QOX24" s="106"/>
      <c r="QOY24" s="106"/>
      <c r="QOZ24" s="106"/>
      <c r="QPA24" s="106"/>
      <c r="QPB24" s="106"/>
      <c r="QPC24" s="106"/>
      <c r="QPD24" s="106"/>
      <c r="QPE24" s="106"/>
      <c r="QPF24" s="106"/>
      <c r="QPG24" s="106"/>
      <c r="QPH24" s="106"/>
      <c r="QPI24" s="106"/>
      <c r="QPJ24" s="106"/>
      <c r="QPK24" s="106"/>
      <c r="QPL24" s="106"/>
      <c r="QPM24" s="106"/>
      <c r="QPN24" s="106"/>
      <c r="QPO24" s="106"/>
      <c r="QPP24" s="106"/>
      <c r="QPQ24" s="106"/>
      <c r="QPR24" s="106"/>
      <c r="QPS24" s="106"/>
      <c r="QPT24" s="106"/>
      <c r="QPU24" s="106"/>
      <c r="QPV24" s="106"/>
      <c r="QPW24" s="106"/>
      <c r="QPX24" s="106"/>
      <c r="QPY24" s="106"/>
      <c r="QPZ24" s="106"/>
      <c r="QQA24" s="106"/>
      <c r="QQB24" s="106"/>
      <c r="QQC24" s="106"/>
      <c r="QQD24" s="106"/>
      <c r="QQE24" s="106"/>
      <c r="QQF24" s="106"/>
      <c r="QQG24" s="106"/>
      <c r="QQH24" s="106"/>
      <c r="QQI24" s="106"/>
      <c r="QQJ24" s="106"/>
      <c r="QQK24" s="106"/>
      <c r="QQL24" s="106"/>
      <c r="QQM24" s="106"/>
      <c r="QQN24" s="106"/>
      <c r="QQO24" s="106"/>
      <c r="QQP24" s="106"/>
      <c r="QQQ24" s="106"/>
      <c r="QQR24" s="106"/>
      <c r="QQS24" s="106"/>
      <c r="QQT24" s="106"/>
      <c r="QQU24" s="106"/>
      <c r="QQV24" s="106"/>
      <c r="QQW24" s="106"/>
      <c r="QQX24" s="106"/>
      <c r="QQY24" s="106"/>
      <c r="QQZ24" s="106"/>
      <c r="QRA24" s="106"/>
      <c r="QRB24" s="106"/>
      <c r="QRC24" s="106"/>
      <c r="QRD24" s="106"/>
      <c r="QRE24" s="106"/>
      <c r="QRF24" s="106"/>
      <c r="QRG24" s="106"/>
      <c r="QRH24" s="106"/>
      <c r="QRI24" s="106"/>
      <c r="QRJ24" s="106"/>
      <c r="QRK24" s="106"/>
      <c r="QRL24" s="106"/>
      <c r="QRM24" s="106"/>
      <c r="QRN24" s="106"/>
      <c r="QRO24" s="106"/>
      <c r="QRP24" s="106"/>
      <c r="QRQ24" s="106"/>
      <c r="QRR24" s="106"/>
      <c r="QRS24" s="106"/>
      <c r="QRT24" s="106"/>
      <c r="QRU24" s="106"/>
      <c r="QRV24" s="106"/>
      <c r="QRW24" s="106"/>
      <c r="QRX24" s="106"/>
      <c r="QRY24" s="106"/>
      <c r="QRZ24" s="106"/>
      <c r="QSA24" s="106"/>
      <c r="QSB24" s="106"/>
      <c r="QSC24" s="106"/>
      <c r="QSD24" s="106"/>
      <c r="QSE24" s="106"/>
      <c r="QSF24" s="106"/>
      <c r="QSG24" s="106"/>
      <c r="QSH24" s="106"/>
      <c r="QSI24" s="106"/>
      <c r="QSJ24" s="106"/>
      <c r="QSK24" s="106"/>
      <c r="QSL24" s="106"/>
      <c r="QSM24" s="106"/>
      <c r="QSN24" s="106"/>
      <c r="QSO24" s="106"/>
      <c r="QSP24" s="106"/>
      <c r="QSQ24" s="106"/>
      <c r="QSR24" s="106"/>
      <c r="QSS24" s="106"/>
      <c r="QST24" s="106"/>
      <c r="QSU24" s="106"/>
      <c r="QSV24" s="106"/>
      <c r="QSW24" s="106"/>
      <c r="QSX24" s="106"/>
      <c r="QSY24" s="106"/>
      <c r="QSZ24" s="106"/>
      <c r="QTA24" s="106"/>
      <c r="QTB24" s="106"/>
      <c r="QTC24" s="106"/>
      <c r="QTD24" s="106"/>
      <c r="QTE24" s="106"/>
      <c r="QTF24" s="106"/>
      <c r="QTG24" s="106"/>
      <c r="QTH24" s="106"/>
      <c r="QTI24" s="106"/>
      <c r="QTJ24" s="106"/>
      <c r="QTK24" s="106"/>
      <c r="QTL24" s="106"/>
      <c r="QTM24" s="106"/>
      <c r="QTN24" s="106"/>
      <c r="QTO24" s="106"/>
      <c r="QTP24" s="106"/>
      <c r="QTQ24" s="106"/>
      <c r="QTR24" s="106"/>
      <c r="QTS24" s="106"/>
      <c r="QTT24" s="106"/>
      <c r="QTU24" s="106"/>
      <c r="QTV24" s="106"/>
      <c r="QTW24" s="106"/>
      <c r="QTX24" s="106"/>
      <c r="QTY24" s="106"/>
      <c r="QTZ24" s="106"/>
      <c r="QUA24" s="106"/>
      <c r="QUB24" s="106"/>
      <c r="QUC24" s="106"/>
      <c r="QUD24" s="106"/>
      <c r="QUE24" s="106"/>
      <c r="QUF24" s="106"/>
      <c r="QUG24" s="106"/>
      <c r="QUH24" s="106"/>
      <c r="QUI24" s="106"/>
      <c r="QUJ24" s="106"/>
      <c r="QUK24" s="106"/>
      <c r="QUL24" s="106"/>
      <c r="QUM24" s="106"/>
      <c r="QUN24" s="106"/>
      <c r="QUO24" s="106"/>
      <c r="QUP24" s="106"/>
      <c r="QUQ24" s="106"/>
      <c r="QUR24" s="106"/>
      <c r="QUS24" s="106"/>
      <c r="QUT24" s="106"/>
      <c r="QUU24" s="106"/>
      <c r="QUV24" s="106"/>
      <c r="QUW24" s="106"/>
      <c r="QUX24" s="106"/>
      <c r="QUY24" s="106"/>
      <c r="QUZ24" s="106"/>
      <c r="QVA24" s="106"/>
      <c r="QVB24" s="106"/>
      <c r="QVC24" s="106"/>
      <c r="QVD24" s="106"/>
      <c r="QVE24" s="106"/>
      <c r="QVF24" s="106"/>
      <c r="QVG24" s="106"/>
      <c r="QVH24" s="106"/>
      <c r="QVI24" s="106"/>
      <c r="QVJ24" s="106"/>
      <c r="QVK24" s="106"/>
      <c r="QVL24" s="106"/>
      <c r="QVM24" s="106"/>
      <c r="QVN24" s="106"/>
      <c r="QVO24" s="106"/>
      <c r="QVP24" s="106"/>
      <c r="QVQ24" s="106"/>
      <c r="QVR24" s="106"/>
      <c r="QVS24" s="106"/>
      <c r="QVT24" s="106"/>
      <c r="QVU24" s="106"/>
      <c r="QVV24" s="106"/>
      <c r="QVW24" s="106"/>
      <c r="QVX24" s="106"/>
      <c r="QVY24" s="106"/>
      <c r="QVZ24" s="106"/>
      <c r="QWA24" s="106"/>
      <c r="QWB24" s="106"/>
      <c r="QWC24" s="106"/>
      <c r="QWD24" s="106"/>
      <c r="QWE24" s="106"/>
      <c r="QWF24" s="106"/>
      <c r="QWG24" s="106"/>
      <c r="QWH24" s="106"/>
      <c r="QWI24" s="106"/>
      <c r="QWJ24" s="106"/>
      <c r="QWK24" s="106"/>
      <c r="QWL24" s="106"/>
      <c r="QWM24" s="106"/>
      <c r="QWN24" s="106"/>
      <c r="QWO24" s="106"/>
      <c r="QWP24" s="106"/>
      <c r="QWQ24" s="106"/>
      <c r="QWR24" s="106"/>
      <c r="QWS24" s="106"/>
      <c r="QWT24" s="106"/>
      <c r="QWU24" s="106"/>
      <c r="QWV24" s="106"/>
      <c r="QWW24" s="106"/>
      <c r="QWX24" s="106"/>
      <c r="QWY24" s="106"/>
      <c r="QWZ24" s="106"/>
      <c r="QXA24" s="106"/>
      <c r="QXB24" s="106"/>
      <c r="QXC24" s="106"/>
      <c r="QXD24" s="106"/>
      <c r="QXE24" s="106"/>
      <c r="QXF24" s="106"/>
      <c r="QXG24" s="106"/>
      <c r="QXH24" s="106"/>
      <c r="QXI24" s="106"/>
      <c r="QXJ24" s="106"/>
      <c r="QXK24" s="106"/>
      <c r="QXL24" s="106"/>
      <c r="QXM24" s="106"/>
      <c r="QXN24" s="106"/>
      <c r="QXO24" s="106"/>
      <c r="QXP24" s="106"/>
      <c r="QXQ24" s="106"/>
      <c r="QXR24" s="106"/>
      <c r="QXS24" s="106"/>
      <c r="QXT24" s="106"/>
      <c r="QXU24" s="106"/>
      <c r="QXV24" s="106"/>
      <c r="QXW24" s="106"/>
      <c r="QXX24" s="106"/>
      <c r="QXY24" s="106"/>
      <c r="QXZ24" s="106"/>
      <c r="QYA24" s="106"/>
      <c r="QYB24" s="106"/>
      <c r="QYC24" s="106"/>
      <c r="QYD24" s="106"/>
      <c r="QYE24" s="106"/>
      <c r="QYF24" s="106"/>
      <c r="QYG24" s="106"/>
      <c r="QYH24" s="106"/>
      <c r="QYI24" s="106"/>
      <c r="QYJ24" s="106"/>
      <c r="QYK24" s="106"/>
      <c r="QYL24" s="106"/>
      <c r="QYM24" s="106"/>
      <c r="QYN24" s="106"/>
      <c r="QYO24" s="106"/>
      <c r="QYP24" s="106"/>
      <c r="QYQ24" s="106"/>
      <c r="QYR24" s="106"/>
      <c r="QYS24" s="106"/>
      <c r="QYT24" s="106"/>
      <c r="QYU24" s="106"/>
      <c r="QYV24" s="106"/>
      <c r="QYW24" s="106"/>
      <c r="QYX24" s="106"/>
      <c r="QYY24" s="106"/>
      <c r="QYZ24" s="106"/>
      <c r="QZA24" s="106"/>
      <c r="QZB24" s="106"/>
      <c r="QZC24" s="106"/>
      <c r="QZD24" s="106"/>
      <c r="QZE24" s="106"/>
      <c r="QZF24" s="106"/>
      <c r="QZG24" s="106"/>
      <c r="QZH24" s="106"/>
      <c r="QZI24" s="106"/>
      <c r="QZJ24" s="106"/>
      <c r="QZK24" s="106"/>
      <c r="QZL24" s="106"/>
      <c r="QZM24" s="106"/>
      <c r="QZN24" s="106"/>
      <c r="QZO24" s="106"/>
      <c r="QZP24" s="106"/>
      <c r="QZQ24" s="106"/>
      <c r="QZR24" s="106"/>
      <c r="QZS24" s="106"/>
      <c r="QZT24" s="106"/>
      <c r="QZU24" s="106"/>
      <c r="QZV24" s="106"/>
      <c r="QZW24" s="106"/>
      <c r="QZX24" s="106"/>
      <c r="QZY24" s="106"/>
      <c r="QZZ24" s="106"/>
      <c r="RAA24" s="106"/>
      <c r="RAB24" s="106"/>
      <c r="RAC24" s="106"/>
      <c r="RAD24" s="106"/>
      <c r="RAE24" s="106"/>
      <c r="RAF24" s="106"/>
      <c r="RAG24" s="106"/>
      <c r="RAH24" s="106"/>
      <c r="RAI24" s="106"/>
      <c r="RAJ24" s="106"/>
      <c r="RAK24" s="106"/>
      <c r="RAL24" s="106"/>
      <c r="RAM24" s="106"/>
      <c r="RAN24" s="106"/>
      <c r="RAO24" s="106"/>
      <c r="RAP24" s="106"/>
      <c r="RAQ24" s="106"/>
      <c r="RAR24" s="106"/>
      <c r="RAS24" s="106"/>
      <c r="RAT24" s="106"/>
      <c r="RAU24" s="106"/>
      <c r="RAV24" s="106"/>
      <c r="RAW24" s="106"/>
      <c r="RAX24" s="106"/>
      <c r="RAY24" s="106"/>
      <c r="RAZ24" s="106"/>
      <c r="RBA24" s="106"/>
      <c r="RBB24" s="106"/>
      <c r="RBC24" s="106"/>
      <c r="RBD24" s="106"/>
      <c r="RBE24" s="106"/>
      <c r="RBF24" s="106"/>
      <c r="RBG24" s="106"/>
      <c r="RBH24" s="106"/>
      <c r="RBI24" s="106"/>
      <c r="RBJ24" s="106"/>
      <c r="RBK24" s="106"/>
      <c r="RBL24" s="106"/>
      <c r="RBM24" s="106"/>
      <c r="RBN24" s="106"/>
      <c r="RBO24" s="106"/>
      <c r="RBP24" s="106"/>
      <c r="RBQ24" s="106"/>
      <c r="RBR24" s="106"/>
      <c r="RBS24" s="106"/>
      <c r="RBT24" s="106"/>
      <c r="RBU24" s="106"/>
      <c r="RBV24" s="106"/>
      <c r="RBW24" s="106"/>
      <c r="RBX24" s="106"/>
      <c r="RBY24" s="106"/>
      <c r="RBZ24" s="106"/>
      <c r="RCA24" s="106"/>
      <c r="RCB24" s="106"/>
      <c r="RCC24" s="106"/>
      <c r="RCD24" s="106"/>
      <c r="RCE24" s="106"/>
      <c r="RCF24" s="106"/>
      <c r="RCG24" s="106"/>
      <c r="RCH24" s="106"/>
      <c r="RCI24" s="106"/>
      <c r="RCJ24" s="106"/>
      <c r="RCK24" s="106"/>
      <c r="RCL24" s="106"/>
      <c r="RCM24" s="106"/>
      <c r="RCN24" s="106"/>
      <c r="RCO24" s="106"/>
      <c r="RCP24" s="106"/>
      <c r="RCQ24" s="106"/>
      <c r="RCR24" s="106"/>
      <c r="RCS24" s="106"/>
      <c r="RCT24" s="106"/>
      <c r="RCU24" s="106"/>
      <c r="RCV24" s="106"/>
      <c r="RCW24" s="106"/>
      <c r="RCX24" s="106"/>
      <c r="RCY24" s="106"/>
      <c r="RCZ24" s="106"/>
      <c r="RDA24" s="106"/>
      <c r="RDB24" s="106"/>
      <c r="RDC24" s="106"/>
      <c r="RDD24" s="106"/>
      <c r="RDE24" s="106"/>
      <c r="RDF24" s="106"/>
      <c r="RDG24" s="106"/>
      <c r="RDH24" s="106"/>
      <c r="RDI24" s="106"/>
      <c r="RDJ24" s="106"/>
      <c r="RDK24" s="106"/>
      <c r="RDL24" s="106"/>
      <c r="RDM24" s="106"/>
      <c r="RDN24" s="106"/>
      <c r="RDO24" s="106"/>
      <c r="RDP24" s="106"/>
      <c r="RDQ24" s="106"/>
      <c r="RDR24" s="106"/>
      <c r="RDS24" s="106"/>
      <c r="RDT24" s="106"/>
      <c r="RDU24" s="106"/>
      <c r="RDV24" s="106"/>
      <c r="RDW24" s="106"/>
      <c r="RDX24" s="106"/>
      <c r="RDY24" s="106"/>
      <c r="RDZ24" s="106"/>
      <c r="REA24" s="106"/>
      <c r="REB24" s="106"/>
      <c r="REC24" s="106"/>
      <c r="RED24" s="106"/>
      <c r="REE24" s="106"/>
      <c r="REF24" s="106"/>
      <c r="REG24" s="106"/>
      <c r="REH24" s="106"/>
      <c r="REI24" s="106"/>
      <c r="REJ24" s="106"/>
      <c r="REK24" s="106"/>
      <c r="REL24" s="106"/>
      <c r="REM24" s="106"/>
      <c r="REN24" s="106"/>
      <c r="REO24" s="106"/>
      <c r="REP24" s="106"/>
      <c r="REQ24" s="106"/>
      <c r="RER24" s="106"/>
      <c r="RES24" s="106"/>
      <c r="RET24" s="106"/>
      <c r="REU24" s="106"/>
      <c r="REV24" s="106"/>
      <c r="REW24" s="106"/>
      <c r="REX24" s="106"/>
      <c r="REY24" s="106"/>
      <c r="REZ24" s="106"/>
      <c r="RFA24" s="106"/>
      <c r="RFB24" s="106"/>
      <c r="RFC24" s="106"/>
      <c r="RFD24" s="106"/>
      <c r="RFE24" s="106"/>
      <c r="RFF24" s="106"/>
      <c r="RFG24" s="106"/>
      <c r="RFH24" s="106"/>
      <c r="RFI24" s="106"/>
      <c r="RFJ24" s="106"/>
      <c r="RFK24" s="106"/>
      <c r="RFL24" s="106"/>
      <c r="RFM24" s="106"/>
      <c r="RFN24" s="106"/>
      <c r="RFO24" s="106"/>
      <c r="RFP24" s="106"/>
      <c r="RFQ24" s="106"/>
      <c r="RFR24" s="106"/>
      <c r="RFS24" s="106"/>
      <c r="RFT24" s="106"/>
      <c r="RFU24" s="106"/>
      <c r="RFV24" s="106"/>
      <c r="RFW24" s="106"/>
      <c r="RFX24" s="106"/>
      <c r="RFY24" s="106"/>
      <c r="RFZ24" s="106"/>
      <c r="RGA24" s="106"/>
      <c r="RGB24" s="106"/>
      <c r="RGC24" s="106"/>
      <c r="RGD24" s="106"/>
      <c r="RGE24" s="106"/>
      <c r="RGF24" s="106"/>
      <c r="RGG24" s="106"/>
      <c r="RGH24" s="106"/>
      <c r="RGI24" s="106"/>
      <c r="RGJ24" s="106"/>
      <c r="RGK24" s="106"/>
      <c r="RGL24" s="106"/>
      <c r="RGM24" s="106"/>
      <c r="RGN24" s="106"/>
      <c r="RGO24" s="106"/>
      <c r="RGP24" s="106"/>
      <c r="RGQ24" s="106"/>
      <c r="RGR24" s="106"/>
      <c r="RGS24" s="106"/>
      <c r="RGT24" s="106"/>
      <c r="RGU24" s="106"/>
      <c r="RGV24" s="106"/>
      <c r="RGW24" s="106"/>
      <c r="RGX24" s="106"/>
      <c r="RGY24" s="106"/>
      <c r="RGZ24" s="106"/>
      <c r="RHA24" s="106"/>
      <c r="RHB24" s="106"/>
      <c r="RHC24" s="106"/>
      <c r="RHD24" s="106"/>
      <c r="RHE24" s="106"/>
      <c r="RHF24" s="106"/>
      <c r="RHG24" s="106"/>
      <c r="RHH24" s="106"/>
      <c r="RHI24" s="106"/>
      <c r="RHJ24" s="106"/>
      <c r="RHK24" s="106"/>
      <c r="RHL24" s="106"/>
      <c r="RHM24" s="106"/>
      <c r="RHN24" s="106"/>
      <c r="RHO24" s="106"/>
      <c r="RHP24" s="106"/>
      <c r="RHQ24" s="106"/>
      <c r="RHR24" s="106"/>
      <c r="RHS24" s="106"/>
      <c r="RHT24" s="106"/>
      <c r="RHU24" s="106"/>
      <c r="RHV24" s="106"/>
      <c r="RHW24" s="106"/>
      <c r="RHX24" s="106"/>
      <c r="RHY24" s="106"/>
      <c r="RHZ24" s="106"/>
      <c r="RIA24" s="106"/>
      <c r="RIB24" s="106"/>
      <c r="RIC24" s="106"/>
      <c r="RID24" s="106"/>
      <c r="RIE24" s="106"/>
      <c r="RIF24" s="106"/>
      <c r="RIG24" s="106"/>
      <c r="RIH24" s="106"/>
      <c r="RII24" s="106"/>
      <c r="RIJ24" s="106"/>
      <c r="RIK24" s="106"/>
      <c r="RIL24" s="106"/>
      <c r="RIM24" s="106"/>
      <c r="RIN24" s="106"/>
      <c r="RIO24" s="106"/>
      <c r="RIP24" s="106"/>
      <c r="RIQ24" s="106"/>
      <c r="RIR24" s="106"/>
      <c r="RIS24" s="106"/>
      <c r="RIT24" s="106"/>
      <c r="RIU24" s="106"/>
      <c r="RIV24" s="106"/>
      <c r="RIW24" s="106"/>
      <c r="RIX24" s="106"/>
      <c r="RIY24" s="106"/>
      <c r="RIZ24" s="106"/>
      <c r="RJA24" s="106"/>
      <c r="RJB24" s="106"/>
      <c r="RJC24" s="106"/>
      <c r="RJD24" s="106"/>
      <c r="RJE24" s="106"/>
      <c r="RJF24" s="106"/>
      <c r="RJG24" s="106"/>
      <c r="RJH24" s="106"/>
      <c r="RJI24" s="106"/>
      <c r="RJJ24" s="106"/>
      <c r="RJK24" s="106"/>
      <c r="RJL24" s="106"/>
      <c r="RJM24" s="106"/>
      <c r="RJN24" s="106"/>
      <c r="RJO24" s="106"/>
      <c r="RJP24" s="106"/>
      <c r="RJQ24" s="106"/>
      <c r="RJR24" s="106"/>
      <c r="RJS24" s="106"/>
      <c r="RJT24" s="106"/>
      <c r="RJU24" s="106"/>
      <c r="RJV24" s="106"/>
      <c r="RJW24" s="106"/>
      <c r="RJX24" s="106"/>
      <c r="RJY24" s="106"/>
      <c r="RJZ24" s="106"/>
      <c r="RKA24" s="106"/>
      <c r="RKB24" s="106"/>
      <c r="RKC24" s="106"/>
      <c r="RKD24" s="106"/>
      <c r="RKE24" s="106"/>
      <c r="RKF24" s="106"/>
      <c r="RKG24" s="106"/>
      <c r="RKH24" s="106"/>
      <c r="RKI24" s="106"/>
      <c r="RKJ24" s="106"/>
      <c r="RKK24" s="106"/>
      <c r="RKL24" s="106"/>
      <c r="RKM24" s="106"/>
      <c r="RKN24" s="106"/>
      <c r="RKO24" s="106"/>
      <c r="RKP24" s="106"/>
      <c r="RKQ24" s="106"/>
      <c r="RKR24" s="106"/>
      <c r="RKS24" s="106"/>
      <c r="RKT24" s="106"/>
      <c r="RKU24" s="106"/>
      <c r="RKV24" s="106"/>
      <c r="RKW24" s="106"/>
      <c r="RKX24" s="106"/>
      <c r="RKY24" s="106"/>
      <c r="RKZ24" s="106"/>
      <c r="RLA24" s="106"/>
      <c r="RLB24" s="106"/>
      <c r="RLC24" s="106"/>
      <c r="RLD24" s="106"/>
      <c r="RLE24" s="106"/>
      <c r="RLF24" s="106"/>
      <c r="RLG24" s="106"/>
      <c r="RLH24" s="106"/>
      <c r="RLI24" s="106"/>
      <c r="RLJ24" s="106"/>
      <c r="RLK24" s="106"/>
      <c r="RLL24" s="106"/>
      <c r="RLM24" s="106"/>
      <c r="RLN24" s="106"/>
      <c r="RLO24" s="106"/>
      <c r="RLP24" s="106"/>
      <c r="RLQ24" s="106"/>
      <c r="RLR24" s="106"/>
      <c r="RLS24" s="106"/>
      <c r="RLT24" s="106"/>
      <c r="RLU24" s="106"/>
      <c r="RLV24" s="106"/>
      <c r="RLW24" s="106"/>
      <c r="RLX24" s="106"/>
      <c r="RLY24" s="106"/>
      <c r="RLZ24" s="106"/>
      <c r="RMA24" s="106"/>
      <c r="RMB24" s="106"/>
      <c r="RMC24" s="106"/>
      <c r="RMD24" s="106"/>
      <c r="RME24" s="106"/>
      <c r="RMF24" s="106"/>
      <c r="RMG24" s="106"/>
      <c r="RMH24" s="106"/>
      <c r="RMI24" s="106"/>
      <c r="RMJ24" s="106"/>
      <c r="RMK24" s="106"/>
      <c r="RML24" s="106"/>
      <c r="RMM24" s="106"/>
      <c r="RMN24" s="106"/>
      <c r="RMO24" s="106"/>
      <c r="RMP24" s="106"/>
      <c r="RMQ24" s="106"/>
      <c r="RMR24" s="106"/>
      <c r="RMS24" s="106"/>
      <c r="RMT24" s="106"/>
      <c r="RMU24" s="106"/>
      <c r="RMV24" s="106"/>
      <c r="RMW24" s="106"/>
      <c r="RMX24" s="106"/>
      <c r="RMY24" s="106"/>
      <c r="RMZ24" s="106"/>
      <c r="RNA24" s="106"/>
      <c r="RNB24" s="106"/>
      <c r="RNC24" s="106"/>
      <c r="RND24" s="106"/>
      <c r="RNE24" s="106"/>
      <c r="RNF24" s="106"/>
      <c r="RNG24" s="106"/>
      <c r="RNH24" s="106"/>
      <c r="RNI24" s="106"/>
      <c r="RNJ24" s="106"/>
      <c r="RNK24" s="106"/>
      <c r="RNL24" s="106"/>
      <c r="RNM24" s="106"/>
      <c r="RNN24" s="106"/>
      <c r="RNO24" s="106"/>
      <c r="RNP24" s="106"/>
      <c r="RNQ24" s="106"/>
      <c r="RNR24" s="106"/>
      <c r="RNS24" s="106"/>
      <c r="RNT24" s="106"/>
      <c r="RNU24" s="106"/>
      <c r="RNV24" s="106"/>
      <c r="RNW24" s="106"/>
      <c r="RNX24" s="106"/>
      <c r="RNY24" s="106"/>
      <c r="RNZ24" s="106"/>
      <c r="ROA24" s="106"/>
      <c r="ROB24" s="106"/>
      <c r="ROC24" s="106"/>
      <c r="ROD24" s="106"/>
      <c r="ROE24" s="106"/>
      <c r="ROF24" s="106"/>
      <c r="ROG24" s="106"/>
      <c r="ROH24" s="106"/>
      <c r="ROI24" s="106"/>
      <c r="ROJ24" s="106"/>
      <c r="ROK24" s="106"/>
      <c r="ROL24" s="106"/>
      <c r="ROM24" s="106"/>
      <c r="RON24" s="106"/>
      <c r="ROO24" s="106"/>
      <c r="ROP24" s="106"/>
      <c r="ROQ24" s="106"/>
      <c r="ROR24" s="106"/>
      <c r="ROS24" s="106"/>
      <c r="ROT24" s="106"/>
      <c r="ROU24" s="106"/>
      <c r="ROV24" s="106"/>
      <c r="ROW24" s="106"/>
      <c r="ROX24" s="106"/>
      <c r="ROY24" s="106"/>
      <c r="ROZ24" s="106"/>
      <c r="RPA24" s="106"/>
      <c r="RPB24" s="106"/>
      <c r="RPC24" s="106"/>
      <c r="RPD24" s="106"/>
      <c r="RPE24" s="106"/>
      <c r="RPF24" s="106"/>
      <c r="RPG24" s="106"/>
      <c r="RPH24" s="106"/>
      <c r="RPI24" s="106"/>
      <c r="RPJ24" s="106"/>
      <c r="RPK24" s="106"/>
      <c r="RPL24" s="106"/>
      <c r="RPM24" s="106"/>
      <c r="RPN24" s="106"/>
      <c r="RPO24" s="106"/>
      <c r="RPP24" s="106"/>
      <c r="RPQ24" s="106"/>
      <c r="RPR24" s="106"/>
      <c r="RPS24" s="106"/>
      <c r="RPT24" s="106"/>
      <c r="RPU24" s="106"/>
      <c r="RPV24" s="106"/>
      <c r="RPW24" s="106"/>
      <c r="RPX24" s="106"/>
      <c r="RPY24" s="106"/>
      <c r="RPZ24" s="106"/>
      <c r="RQA24" s="106"/>
      <c r="RQB24" s="106"/>
      <c r="RQC24" s="106"/>
      <c r="RQD24" s="106"/>
      <c r="RQE24" s="106"/>
      <c r="RQF24" s="106"/>
      <c r="RQG24" s="106"/>
      <c r="RQH24" s="106"/>
      <c r="RQI24" s="106"/>
      <c r="RQJ24" s="106"/>
      <c r="RQK24" s="106"/>
      <c r="RQL24" s="106"/>
      <c r="RQM24" s="106"/>
      <c r="RQN24" s="106"/>
      <c r="RQO24" s="106"/>
      <c r="RQP24" s="106"/>
      <c r="RQQ24" s="106"/>
      <c r="RQR24" s="106"/>
      <c r="RQS24" s="106"/>
      <c r="RQT24" s="106"/>
      <c r="RQU24" s="106"/>
      <c r="RQV24" s="106"/>
      <c r="RQW24" s="106"/>
      <c r="RQX24" s="106"/>
      <c r="RQY24" s="106"/>
      <c r="RQZ24" s="106"/>
      <c r="RRA24" s="106"/>
      <c r="RRB24" s="106"/>
      <c r="RRC24" s="106"/>
      <c r="RRD24" s="106"/>
      <c r="RRE24" s="106"/>
      <c r="RRF24" s="106"/>
      <c r="RRG24" s="106"/>
      <c r="RRH24" s="106"/>
      <c r="RRI24" s="106"/>
      <c r="RRJ24" s="106"/>
      <c r="RRK24" s="106"/>
      <c r="RRL24" s="106"/>
      <c r="RRM24" s="106"/>
      <c r="RRN24" s="106"/>
      <c r="RRO24" s="106"/>
      <c r="RRP24" s="106"/>
      <c r="RRQ24" s="106"/>
      <c r="RRR24" s="106"/>
      <c r="RRS24" s="106"/>
      <c r="RRT24" s="106"/>
      <c r="RRU24" s="106"/>
      <c r="RRV24" s="106"/>
      <c r="RRW24" s="106"/>
      <c r="RRX24" s="106"/>
      <c r="RRY24" s="106"/>
      <c r="RRZ24" s="106"/>
      <c r="RSA24" s="106"/>
      <c r="RSB24" s="106"/>
      <c r="RSC24" s="106"/>
      <c r="RSD24" s="106"/>
      <c r="RSE24" s="106"/>
      <c r="RSF24" s="106"/>
      <c r="RSG24" s="106"/>
      <c r="RSH24" s="106"/>
      <c r="RSI24" s="106"/>
      <c r="RSJ24" s="106"/>
      <c r="RSK24" s="106"/>
      <c r="RSL24" s="106"/>
      <c r="RSM24" s="106"/>
      <c r="RSN24" s="106"/>
      <c r="RSO24" s="106"/>
      <c r="RSP24" s="106"/>
      <c r="RSQ24" s="106"/>
      <c r="RSR24" s="106"/>
      <c r="RSS24" s="106"/>
      <c r="RST24" s="106"/>
      <c r="RSU24" s="106"/>
      <c r="RSV24" s="106"/>
      <c r="RSW24" s="106"/>
      <c r="RSX24" s="106"/>
      <c r="RSY24" s="106"/>
      <c r="RSZ24" s="106"/>
      <c r="RTA24" s="106"/>
      <c r="RTB24" s="106"/>
      <c r="RTC24" s="106"/>
      <c r="RTD24" s="106"/>
      <c r="RTE24" s="106"/>
      <c r="RTF24" s="106"/>
      <c r="RTG24" s="106"/>
      <c r="RTH24" s="106"/>
      <c r="RTI24" s="106"/>
      <c r="RTJ24" s="106"/>
      <c r="RTK24" s="106"/>
      <c r="RTL24" s="106"/>
      <c r="RTM24" s="106"/>
      <c r="RTN24" s="106"/>
      <c r="RTO24" s="106"/>
      <c r="RTP24" s="106"/>
      <c r="RTQ24" s="106"/>
      <c r="RTR24" s="106"/>
      <c r="RTS24" s="106"/>
      <c r="RTT24" s="106"/>
      <c r="RTU24" s="106"/>
      <c r="RTV24" s="106"/>
      <c r="RTW24" s="106"/>
      <c r="RTX24" s="106"/>
      <c r="RTY24" s="106"/>
      <c r="RTZ24" s="106"/>
      <c r="RUA24" s="106"/>
      <c r="RUB24" s="106"/>
      <c r="RUC24" s="106"/>
      <c r="RUD24" s="106"/>
      <c r="RUE24" s="106"/>
      <c r="RUF24" s="106"/>
      <c r="RUG24" s="106"/>
      <c r="RUH24" s="106"/>
      <c r="RUI24" s="106"/>
      <c r="RUJ24" s="106"/>
      <c r="RUK24" s="106"/>
      <c r="RUL24" s="106"/>
      <c r="RUM24" s="106"/>
      <c r="RUN24" s="106"/>
      <c r="RUO24" s="106"/>
      <c r="RUP24" s="106"/>
      <c r="RUQ24" s="106"/>
      <c r="RUR24" s="106"/>
      <c r="RUS24" s="106"/>
      <c r="RUT24" s="106"/>
      <c r="RUU24" s="106"/>
      <c r="RUV24" s="106"/>
      <c r="RUW24" s="106"/>
      <c r="RUX24" s="106"/>
      <c r="RUY24" s="106"/>
      <c r="RUZ24" s="106"/>
      <c r="RVA24" s="106"/>
      <c r="RVB24" s="106"/>
      <c r="RVC24" s="106"/>
      <c r="RVD24" s="106"/>
      <c r="RVE24" s="106"/>
      <c r="RVF24" s="106"/>
      <c r="RVG24" s="106"/>
      <c r="RVH24" s="106"/>
      <c r="RVI24" s="106"/>
      <c r="RVJ24" s="106"/>
      <c r="RVK24" s="106"/>
      <c r="RVL24" s="106"/>
      <c r="RVM24" s="106"/>
      <c r="RVN24" s="106"/>
      <c r="RVO24" s="106"/>
      <c r="RVP24" s="106"/>
      <c r="RVQ24" s="106"/>
      <c r="RVR24" s="106"/>
      <c r="RVS24" s="106"/>
      <c r="RVT24" s="106"/>
      <c r="RVU24" s="106"/>
      <c r="RVV24" s="106"/>
      <c r="RVW24" s="106"/>
      <c r="RVX24" s="106"/>
      <c r="RVY24" s="106"/>
      <c r="RVZ24" s="106"/>
      <c r="RWA24" s="106"/>
      <c r="RWB24" s="106"/>
      <c r="RWC24" s="106"/>
      <c r="RWD24" s="106"/>
      <c r="RWE24" s="106"/>
      <c r="RWF24" s="106"/>
      <c r="RWG24" s="106"/>
      <c r="RWH24" s="106"/>
      <c r="RWI24" s="106"/>
      <c r="RWJ24" s="106"/>
      <c r="RWK24" s="106"/>
      <c r="RWL24" s="106"/>
      <c r="RWM24" s="106"/>
      <c r="RWN24" s="106"/>
      <c r="RWO24" s="106"/>
      <c r="RWP24" s="106"/>
      <c r="RWQ24" s="106"/>
      <c r="RWR24" s="106"/>
      <c r="RWS24" s="106"/>
      <c r="RWT24" s="106"/>
      <c r="RWU24" s="106"/>
      <c r="RWV24" s="106"/>
      <c r="RWW24" s="106"/>
      <c r="RWX24" s="106"/>
      <c r="RWY24" s="106"/>
      <c r="RWZ24" s="106"/>
      <c r="RXA24" s="106"/>
      <c r="RXB24" s="106"/>
      <c r="RXC24" s="106"/>
      <c r="RXD24" s="106"/>
      <c r="RXE24" s="106"/>
      <c r="RXF24" s="106"/>
      <c r="RXG24" s="106"/>
      <c r="RXH24" s="106"/>
      <c r="RXI24" s="106"/>
      <c r="RXJ24" s="106"/>
      <c r="RXK24" s="106"/>
      <c r="RXL24" s="106"/>
      <c r="RXM24" s="106"/>
      <c r="RXN24" s="106"/>
      <c r="RXO24" s="106"/>
      <c r="RXP24" s="106"/>
      <c r="RXQ24" s="106"/>
      <c r="RXR24" s="106"/>
      <c r="RXS24" s="106"/>
      <c r="RXT24" s="106"/>
      <c r="RXU24" s="106"/>
      <c r="RXV24" s="106"/>
      <c r="RXW24" s="106"/>
      <c r="RXX24" s="106"/>
      <c r="RXY24" s="106"/>
      <c r="RXZ24" s="106"/>
      <c r="RYA24" s="106"/>
      <c r="RYB24" s="106"/>
      <c r="RYC24" s="106"/>
      <c r="RYD24" s="106"/>
      <c r="RYE24" s="106"/>
      <c r="RYF24" s="106"/>
      <c r="RYG24" s="106"/>
      <c r="RYH24" s="106"/>
      <c r="RYI24" s="106"/>
      <c r="RYJ24" s="106"/>
      <c r="RYK24" s="106"/>
      <c r="RYL24" s="106"/>
      <c r="RYM24" s="106"/>
      <c r="RYN24" s="106"/>
      <c r="RYO24" s="106"/>
      <c r="RYP24" s="106"/>
      <c r="RYQ24" s="106"/>
      <c r="RYR24" s="106"/>
      <c r="RYS24" s="106"/>
      <c r="RYT24" s="106"/>
      <c r="RYU24" s="106"/>
      <c r="RYV24" s="106"/>
      <c r="RYW24" s="106"/>
      <c r="RYX24" s="106"/>
      <c r="RYY24" s="106"/>
      <c r="RYZ24" s="106"/>
      <c r="RZA24" s="106"/>
      <c r="RZB24" s="106"/>
      <c r="RZC24" s="106"/>
      <c r="RZD24" s="106"/>
      <c r="RZE24" s="106"/>
      <c r="RZF24" s="106"/>
      <c r="RZG24" s="106"/>
      <c r="RZH24" s="106"/>
      <c r="RZI24" s="106"/>
      <c r="RZJ24" s="106"/>
      <c r="RZK24" s="106"/>
      <c r="RZL24" s="106"/>
      <c r="RZM24" s="106"/>
      <c r="RZN24" s="106"/>
      <c r="RZO24" s="106"/>
      <c r="RZP24" s="106"/>
      <c r="RZQ24" s="106"/>
      <c r="RZR24" s="106"/>
      <c r="RZS24" s="106"/>
      <c r="RZT24" s="106"/>
      <c r="RZU24" s="106"/>
      <c r="RZV24" s="106"/>
      <c r="RZW24" s="106"/>
      <c r="RZX24" s="106"/>
      <c r="RZY24" s="106"/>
      <c r="RZZ24" s="106"/>
      <c r="SAA24" s="106"/>
      <c r="SAB24" s="106"/>
      <c r="SAC24" s="106"/>
      <c r="SAD24" s="106"/>
      <c r="SAE24" s="106"/>
      <c r="SAF24" s="106"/>
      <c r="SAG24" s="106"/>
      <c r="SAH24" s="106"/>
      <c r="SAI24" s="106"/>
      <c r="SAJ24" s="106"/>
      <c r="SAK24" s="106"/>
      <c r="SAL24" s="106"/>
      <c r="SAM24" s="106"/>
      <c r="SAN24" s="106"/>
      <c r="SAO24" s="106"/>
      <c r="SAP24" s="106"/>
      <c r="SAQ24" s="106"/>
      <c r="SAR24" s="106"/>
      <c r="SAS24" s="106"/>
      <c r="SAT24" s="106"/>
      <c r="SAU24" s="106"/>
      <c r="SAV24" s="106"/>
      <c r="SAW24" s="106"/>
      <c r="SAX24" s="106"/>
      <c r="SAY24" s="106"/>
      <c r="SAZ24" s="106"/>
      <c r="SBA24" s="106"/>
      <c r="SBB24" s="106"/>
      <c r="SBC24" s="106"/>
      <c r="SBD24" s="106"/>
      <c r="SBE24" s="106"/>
      <c r="SBF24" s="106"/>
      <c r="SBG24" s="106"/>
      <c r="SBH24" s="106"/>
      <c r="SBI24" s="106"/>
      <c r="SBJ24" s="106"/>
      <c r="SBK24" s="106"/>
      <c r="SBL24" s="106"/>
      <c r="SBM24" s="106"/>
      <c r="SBN24" s="106"/>
      <c r="SBO24" s="106"/>
      <c r="SBP24" s="106"/>
      <c r="SBQ24" s="106"/>
      <c r="SBR24" s="106"/>
      <c r="SBS24" s="106"/>
      <c r="SBT24" s="106"/>
      <c r="SBU24" s="106"/>
      <c r="SBV24" s="106"/>
      <c r="SBW24" s="106"/>
      <c r="SBX24" s="106"/>
      <c r="SBY24" s="106"/>
      <c r="SBZ24" s="106"/>
      <c r="SCA24" s="106"/>
      <c r="SCB24" s="106"/>
      <c r="SCC24" s="106"/>
      <c r="SCD24" s="106"/>
      <c r="SCE24" s="106"/>
      <c r="SCF24" s="106"/>
      <c r="SCG24" s="106"/>
      <c r="SCH24" s="106"/>
      <c r="SCI24" s="106"/>
      <c r="SCJ24" s="106"/>
      <c r="SCK24" s="106"/>
      <c r="SCL24" s="106"/>
      <c r="SCM24" s="106"/>
      <c r="SCN24" s="106"/>
      <c r="SCO24" s="106"/>
      <c r="SCP24" s="106"/>
      <c r="SCQ24" s="106"/>
      <c r="SCR24" s="106"/>
      <c r="SCS24" s="106"/>
      <c r="SCT24" s="106"/>
      <c r="SCU24" s="106"/>
      <c r="SCV24" s="106"/>
      <c r="SCW24" s="106"/>
      <c r="SCX24" s="106"/>
      <c r="SCY24" s="106"/>
      <c r="SCZ24" s="106"/>
      <c r="SDA24" s="106"/>
      <c r="SDB24" s="106"/>
      <c r="SDC24" s="106"/>
      <c r="SDD24" s="106"/>
      <c r="SDE24" s="106"/>
      <c r="SDF24" s="106"/>
      <c r="SDG24" s="106"/>
      <c r="SDH24" s="106"/>
      <c r="SDI24" s="106"/>
      <c r="SDJ24" s="106"/>
      <c r="SDK24" s="106"/>
      <c r="SDL24" s="106"/>
      <c r="SDM24" s="106"/>
      <c r="SDN24" s="106"/>
      <c r="SDO24" s="106"/>
      <c r="SDP24" s="106"/>
      <c r="SDQ24" s="106"/>
      <c r="SDR24" s="106"/>
      <c r="SDS24" s="106"/>
      <c r="SDT24" s="106"/>
      <c r="SDU24" s="106"/>
      <c r="SDV24" s="106"/>
      <c r="SDW24" s="106"/>
      <c r="SDX24" s="106"/>
      <c r="SDY24" s="106"/>
      <c r="SDZ24" s="106"/>
      <c r="SEA24" s="106"/>
      <c r="SEB24" s="106"/>
      <c r="SEC24" s="106"/>
      <c r="SED24" s="106"/>
      <c r="SEE24" s="106"/>
      <c r="SEF24" s="106"/>
      <c r="SEG24" s="106"/>
      <c r="SEH24" s="106"/>
      <c r="SEI24" s="106"/>
      <c r="SEJ24" s="106"/>
      <c r="SEK24" s="106"/>
      <c r="SEL24" s="106"/>
      <c r="SEM24" s="106"/>
      <c r="SEN24" s="106"/>
      <c r="SEO24" s="106"/>
      <c r="SEP24" s="106"/>
      <c r="SEQ24" s="106"/>
      <c r="SER24" s="106"/>
      <c r="SES24" s="106"/>
      <c r="SET24" s="106"/>
      <c r="SEU24" s="106"/>
      <c r="SEV24" s="106"/>
      <c r="SEW24" s="106"/>
      <c r="SEX24" s="106"/>
      <c r="SEY24" s="106"/>
      <c r="SEZ24" s="106"/>
      <c r="SFA24" s="106"/>
      <c r="SFB24" s="106"/>
      <c r="SFC24" s="106"/>
      <c r="SFD24" s="106"/>
      <c r="SFE24" s="106"/>
      <c r="SFF24" s="106"/>
      <c r="SFG24" s="106"/>
      <c r="SFH24" s="106"/>
      <c r="SFI24" s="106"/>
      <c r="SFJ24" s="106"/>
      <c r="SFK24" s="106"/>
      <c r="SFL24" s="106"/>
      <c r="SFM24" s="106"/>
      <c r="SFN24" s="106"/>
      <c r="SFO24" s="106"/>
      <c r="SFP24" s="106"/>
      <c r="SFQ24" s="106"/>
      <c r="SFR24" s="106"/>
      <c r="SFS24" s="106"/>
      <c r="SFT24" s="106"/>
      <c r="SFU24" s="106"/>
      <c r="SFV24" s="106"/>
      <c r="SFW24" s="106"/>
      <c r="SFX24" s="106"/>
      <c r="SFY24" s="106"/>
      <c r="SFZ24" s="106"/>
      <c r="SGA24" s="106"/>
      <c r="SGB24" s="106"/>
      <c r="SGC24" s="106"/>
      <c r="SGD24" s="106"/>
      <c r="SGE24" s="106"/>
      <c r="SGF24" s="106"/>
      <c r="SGG24" s="106"/>
      <c r="SGH24" s="106"/>
      <c r="SGI24" s="106"/>
      <c r="SGJ24" s="106"/>
      <c r="SGK24" s="106"/>
      <c r="SGL24" s="106"/>
      <c r="SGM24" s="106"/>
      <c r="SGN24" s="106"/>
      <c r="SGO24" s="106"/>
      <c r="SGP24" s="106"/>
      <c r="SGQ24" s="106"/>
      <c r="SGR24" s="106"/>
      <c r="SGS24" s="106"/>
      <c r="SGT24" s="106"/>
      <c r="SGU24" s="106"/>
      <c r="SGV24" s="106"/>
      <c r="SGW24" s="106"/>
      <c r="SGX24" s="106"/>
      <c r="SGY24" s="106"/>
      <c r="SGZ24" s="106"/>
      <c r="SHA24" s="106"/>
      <c r="SHB24" s="106"/>
      <c r="SHC24" s="106"/>
      <c r="SHD24" s="106"/>
      <c r="SHE24" s="106"/>
      <c r="SHF24" s="106"/>
      <c r="SHG24" s="106"/>
      <c r="SHH24" s="106"/>
      <c r="SHI24" s="106"/>
      <c r="SHJ24" s="106"/>
      <c r="SHK24" s="106"/>
      <c r="SHL24" s="106"/>
      <c r="SHM24" s="106"/>
      <c r="SHN24" s="106"/>
      <c r="SHO24" s="106"/>
      <c r="SHP24" s="106"/>
      <c r="SHQ24" s="106"/>
      <c r="SHR24" s="106"/>
      <c r="SHS24" s="106"/>
      <c r="SHT24" s="106"/>
      <c r="SHU24" s="106"/>
      <c r="SHV24" s="106"/>
      <c r="SHW24" s="106"/>
      <c r="SHX24" s="106"/>
      <c r="SHY24" s="106"/>
      <c r="SHZ24" s="106"/>
      <c r="SIA24" s="106"/>
      <c r="SIB24" s="106"/>
      <c r="SIC24" s="106"/>
      <c r="SID24" s="106"/>
      <c r="SIE24" s="106"/>
      <c r="SIF24" s="106"/>
      <c r="SIG24" s="106"/>
      <c r="SIH24" s="106"/>
      <c r="SII24" s="106"/>
      <c r="SIJ24" s="106"/>
      <c r="SIK24" s="106"/>
      <c r="SIL24" s="106"/>
      <c r="SIM24" s="106"/>
      <c r="SIN24" s="106"/>
      <c r="SIO24" s="106"/>
      <c r="SIP24" s="106"/>
      <c r="SIQ24" s="106"/>
      <c r="SIR24" s="106"/>
      <c r="SIS24" s="106"/>
      <c r="SIT24" s="106"/>
      <c r="SIU24" s="106"/>
      <c r="SIV24" s="106"/>
      <c r="SIW24" s="106"/>
      <c r="SIX24" s="106"/>
      <c r="SIY24" s="106"/>
      <c r="SIZ24" s="106"/>
      <c r="SJA24" s="106"/>
      <c r="SJB24" s="106"/>
      <c r="SJC24" s="106"/>
      <c r="SJD24" s="106"/>
      <c r="SJE24" s="106"/>
      <c r="SJF24" s="106"/>
      <c r="SJG24" s="106"/>
      <c r="SJH24" s="106"/>
      <c r="SJI24" s="106"/>
      <c r="SJJ24" s="106"/>
      <c r="SJK24" s="106"/>
      <c r="SJL24" s="106"/>
      <c r="SJM24" s="106"/>
      <c r="SJN24" s="106"/>
      <c r="SJO24" s="106"/>
      <c r="SJP24" s="106"/>
      <c r="SJQ24" s="106"/>
      <c r="SJR24" s="106"/>
      <c r="SJS24" s="106"/>
      <c r="SJT24" s="106"/>
      <c r="SJU24" s="106"/>
      <c r="SJV24" s="106"/>
      <c r="SJW24" s="106"/>
      <c r="SJX24" s="106"/>
      <c r="SJY24" s="106"/>
      <c r="SJZ24" s="106"/>
      <c r="SKA24" s="106"/>
      <c r="SKB24" s="106"/>
      <c r="SKC24" s="106"/>
      <c r="SKD24" s="106"/>
      <c r="SKE24" s="106"/>
      <c r="SKF24" s="106"/>
      <c r="SKG24" s="106"/>
      <c r="SKH24" s="106"/>
      <c r="SKI24" s="106"/>
      <c r="SKJ24" s="106"/>
      <c r="SKK24" s="106"/>
      <c r="SKL24" s="106"/>
      <c r="SKM24" s="106"/>
      <c r="SKN24" s="106"/>
      <c r="SKO24" s="106"/>
      <c r="SKP24" s="106"/>
      <c r="SKQ24" s="106"/>
      <c r="SKR24" s="106"/>
      <c r="SKS24" s="106"/>
      <c r="SKT24" s="106"/>
      <c r="SKU24" s="106"/>
      <c r="SKV24" s="106"/>
      <c r="SKW24" s="106"/>
      <c r="SKX24" s="106"/>
      <c r="SKY24" s="106"/>
      <c r="SKZ24" s="106"/>
      <c r="SLA24" s="106"/>
      <c r="SLB24" s="106"/>
      <c r="SLC24" s="106"/>
      <c r="SLD24" s="106"/>
      <c r="SLE24" s="106"/>
      <c r="SLF24" s="106"/>
      <c r="SLG24" s="106"/>
      <c r="SLH24" s="106"/>
      <c r="SLI24" s="106"/>
      <c r="SLJ24" s="106"/>
      <c r="SLK24" s="106"/>
      <c r="SLL24" s="106"/>
      <c r="SLM24" s="106"/>
      <c r="SLN24" s="106"/>
      <c r="SLO24" s="106"/>
      <c r="SLP24" s="106"/>
      <c r="SLQ24" s="106"/>
      <c r="SLR24" s="106"/>
      <c r="SLS24" s="106"/>
      <c r="SLT24" s="106"/>
      <c r="SLU24" s="106"/>
      <c r="SLV24" s="106"/>
      <c r="SLW24" s="106"/>
      <c r="SLX24" s="106"/>
      <c r="SLY24" s="106"/>
      <c r="SLZ24" s="106"/>
      <c r="SMA24" s="106"/>
      <c r="SMB24" s="106"/>
      <c r="SMC24" s="106"/>
      <c r="SMD24" s="106"/>
      <c r="SME24" s="106"/>
      <c r="SMF24" s="106"/>
      <c r="SMG24" s="106"/>
      <c r="SMH24" s="106"/>
      <c r="SMI24" s="106"/>
      <c r="SMJ24" s="106"/>
      <c r="SMK24" s="106"/>
      <c r="SML24" s="106"/>
      <c r="SMM24" s="106"/>
      <c r="SMN24" s="106"/>
      <c r="SMO24" s="106"/>
      <c r="SMP24" s="106"/>
      <c r="SMQ24" s="106"/>
      <c r="SMR24" s="106"/>
      <c r="SMS24" s="106"/>
      <c r="SMT24" s="106"/>
      <c r="SMU24" s="106"/>
      <c r="SMV24" s="106"/>
      <c r="SMW24" s="106"/>
      <c r="SMX24" s="106"/>
      <c r="SMY24" s="106"/>
      <c r="SMZ24" s="106"/>
      <c r="SNA24" s="106"/>
      <c r="SNB24" s="106"/>
      <c r="SNC24" s="106"/>
      <c r="SND24" s="106"/>
      <c r="SNE24" s="106"/>
      <c r="SNF24" s="106"/>
      <c r="SNG24" s="106"/>
      <c r="SNH24" s="106"/>
      <c r="SNI24" s="106"/>
      <c r="SNJ24" s="106"/>
      <c r="SNK24" s="106"/>
      <c r="SNL24" s="106"/>
      <c r="SNM24" s="106"/>
      <c r="SNN24" s="106"/>
      <c r="SNO24" s="106"/>
      <c r="SNP24" s="106"/>
      <c r="SNQ24" s="106"/>
      <c r="SNR24" s="106"/>
      <c r="SNS24" s="106"/>
      <c r="SNT24" s="106"/>
      <c r="SNU24" s="106"/>
      <c r="SNV24" s="106"/>
      <c r="SNW24" s="106"/>
      <c r="SNX24" s="106"/>
      <c r="SNY24" s="106"/>
      <c r="SNZ24" s="106"/>
      <c r="SOA24" s="106"/>
      <c r="SOB24" s="106"/>
      <c r="SOC24" s="106"/>
      <c r="SOD24" s="106"/>
      <c r="SOE24" s="106"/>
      <c r="SOF24" s="106"/>
      <c r="SOG24" s="106"/>
      <c r="SOH24" s="106"/>
      <c r="SOI24" s="106"/>
      <c r="SOJ24" s="106"/>
      <c r="SOK24" s="106"/>
      <c r="SOL24" s="106"/>
      <c r="SOM24" s="106"/>
      <c r="SON24" s="106"/>
      <c r="SOO24" s="106"/>
      <c r="SOP24" s="106"/>
      <c r="SOQ24" s="106"/>
      <c r="SOR24" s="106"/>
      <c r="SOS24" s="106"/>
      <c r="SOT24" s="106"/>
      <c r="SOU24" s="106"/>
      <c r="SOV24" s="106"/>
      <c r="SOW24" s="106"/>
      <c r="SOX24" s="106"/>
      <c r="SOY24" s="106"/>
      <c r="SOZ24" s="106"/>
      <c r="SPA24" s="106"/>
      <c r="SPB24" s="106"/>
      <c r="SPC24" s="106"/>
      <c r="SPD24" s="106"/>
      <c r="SPE24" s="106"/>
      <c r="SPF24" s="106"/>
      <c r="SPG24" s="106"/>
      <c r="SPH24" s="106"/>
      <c r="SPI24" s="106"/>
      <c r="SPJ24" s="106"/>
      <c r="SPK24" s="106"/>
      <c r="SPL24" s="106"/>
      <c r="SPM24" s="106"/>
      <c r="SPN24" s="106"/>
      <c r="SPO24" s="106"/>
      <c r="SPP24" s="106"/>
      <c r="SPQ24" s="106"/>
      <c r="SPR24" s="106"/>
      <c r="SPS24" s="106"/>
      <c r="SPT24" s="106"/>
      <c r="SPU24" s="106"/>
      <c r="SPV24" s="106"/>
      <c r="SPW24" s="106"/>
      <c r="SPX24" s="106"/>
      <c r="SPY24" s="106"/>
      <c r="SPZ24" s="106"/>
      <c r="SQA24" s="106"/>
      <c r="SQB24" s="106"/>
      <c r="SQC24" s="106"/>
      <c r="SQD24" s="106"/>
      <c r="SQE24" s="106"/>
      <c r="SQF24" s="106"/>
      <c r="SQG24" s="106"/>
      <c r="SQH24" s="106"/>
      <c r="SQI24" s="106"/>
      <c r="SQJ24" s="106"/>
      <c r="SQK24" s="106"/>
      <c r="SQL24" s="106"/>
      <c r="SQM24" s="106"/>
      <c r="SQN24" s="106"/>
      <c r="SQO24" s="106"/>
      <c r="SQP24" s="106"/>
      <c r="SQQ24" s="106"/>
      <c r="SQR24" s="106"/>
      <c r="SQS24" s="106"/>
      <c r="SQT24" s="106"/>
      <c r="SQU24" s="106"/>
      <c r="SQV24" s="106"/>
      <c r="SQW24" s="106"/>
      <c r="SQX24" s="106"/>
      <c r="SQY24" s="106"/>
      <c r="SQZ24" s="106"/>
      <c r="SRA24" s="106"/>
      <c r="SRB24" s="106"/>
      <c r="SRC24" s="106"/>
      <c r="SRD24" s="106"/>
      <c r="SRE24" s="106"/>
      <c r="SRF24" s="106"/>
      <c r="SRG24" s="106"/>
      <c r="SRH24" s="106"/>
      <c r="SRI24" s="106"/>
      <c r="SRJ24" s="106"/>
      <c r="SRK24" s="106"/>
      <c r="SRL24" s="106"/>
      <c r="SRM24" s="106"/>
      <c r="SRN24" s="106"/>
      <c r="SRO24" s="106"/>
      <c r="SRP24" s="106"/>
      <c r="SRQ24" s="106"/>
      <c r="SRR24" s="106"/>
      <c r="SRS24" s="106"/>
      <c r="SRT24" s="106"/>
      <c r="SRU24" s="106"/>
      <c r="SRV24" s="106"/>
      <c r="SRW24" s="106"/>
      <c r="SRX24" s="106"/>
      <c r="SRY24" s="106"/>
      <c r="SRZ24" s="106"/>
      <c r="SSA24" s="106"/>
      <c r="SSB24" s="106"/>
      <c r="SSC24" s="106"/>
      <c r="SSD24" s="106"/>
      <c r="SSE24" s="106"/>
      <c r="SSF24" s="106"/>
      <c r="SSG24" s="106"/>
      <c r="SSH24" s="106"/>
      <c r="SSI24" s="106"/>
      <c r="SSJ24" s="106"/>
      <c r="SSK24" s="106"/>
      <c r="SSL24" s="106"/>
      <c r="SSM24" s="106"/>
      <c r="SSN24" s="106"/>
      <c r="SSO24" s="106"/>
      <c r="SSP24" s="106"/>
      <c r="SSQ24" s="106"/>
      <c r="SSR24" s="106"/>
      <c r="SSS24" s="106"/>
      <c r="SST24" s="106"/>
      <c r="SSU24" s="106"/>
      <c r="SSV24" s="106"/>
      <c r="SSW24" s="106"/>
      <c r="SSX24" s="106"/>
      <c r="SSY24" s="106"/>
      <c r="SSZ24" s="106"/>
      <c r="STA24" s="106"/>
      <c r="STB24" s="106"/>
      <c r="STC24" s="106"/>
      <c r="STD24" s="106"/>
      <c r="STE24" s="106"/>
      <c r="STF24" s="106"/>
      <c r="STG24" s="106"/>
      <c r="STH24" s="106"/>
      <c r="STI24" s="106"/>
      <c r="STJ24" s="106"/>
      <c r="STK24" s="106"/>
      <c r="STL24" s="106"/>
      <c r="STM24" s="106"/>
      <c r="STN24" s="106"/>
      <c r="STO24" s="106"/>
      <c r="STP24" s="106"/>
      <c r="STQ24" s="106"/>
      <c r="STR24" s="106"/>
      <c r="STS24" s="106"/>
      <c r="STT24" s="106"/>
      <c r="STU24" s="106"/>
      <c r="STV24" s="106"/>
      <c r="STW24" s="106"/>
      <c r="STX24" s="106"/>
      <c r="STY24" s="106"/>
      <c r="STZ24" s="106"/>
      <c r="SUA24" s="106"/>
      <c r="SUB24" s="106"/>
      <c r="SUC24" s="106"/>
      <c r="SUD24" s="106"/>
      <c r="SUE24" s="106"/>
      <c r="SUF24" s="106"/>
      <c r="SUG24" s="106"/>
      <c r="SUH24" s="106"/>
      <c r="SUI24" s="106"/>
      <c r="SUJ24" s="106"/>
      <c r="SUK24" s="106"/>
      <c r="SUL24" s="106"/>
      <c r="SUM24" s="106"/>
      <c r="SUN24" s="106"/>
      <c r="SUO24" s="106"/>
      <c r="SUP24" s="106"/>
      <c r="SUQ24" s="106"/>
      <c r="SUR24" s="106"/>
      <c r="SUS24" s="106"/>
      <c r="SUT24" s="106"/>
      <c r="SUU24" s="106"/>
      <c r="SUV24" s="106"/>
      <c r="SUW24" s="106"/>
      <c r="SUX24" s="106"/>
      <c r="SUY24" s="106"/>
      <c r="SUZ24" s="106"/>
      <c r="SVA24" s="106"/>
      <c r="SVB24" s="106"/>
      <c r="SVC24" s="106"/>
      <c r="SVD24" s="106"/>
      <c r="SVE24" s="106"/>
      <c r="SVF24" s="106"/>
      <c r="SVG24" s="106"/>
      <c r="SVH24" s="106"/>
      <c r="SVI24" s="106"/>
      <c r="SVJ24" s="106"/>
      <c r="SVK24" s="106"/>
      <c r="SVL24" s="106"/>
      <c r="SVM24" s="106"/>
      <c r="SVN24" s="106"/>
      <c r="SVO24" s="106"/>
      <c r="SVP24" s="106"/>
      <c r="SVQ24" s="106"/>
      <c r="SVR24" s="106"/>
      <c r="SVS24" s="106"/>
      <c r="SVT24" s="106"/>
      <c r="SVU24" s="106"/>
      <c r="SVV24" s="106"/>
      <c r="SVW24" s="106"/>
      <c r="SVX24" s="106"/>
      <c r="SVY24" s="106"/>
      <c r="SVZ24" s="106"/>
      <c r="SWA24" s="106"/>
      <c r="SWB24" s="106"/>
      <c r="SWC24" s="106"/>
      <c r="SWD24" s="106"/>
      <c r="SWE24" s="106"/>
      <c r="SWF24" s="106"/>
      <c r="SWG24" s="106"/>
      <c r="SWH24" s="106"/>
      <c r="SWI24" s="106"/>
      <c r="SWJ24" s="106"/>
      <c r="SWK24" s="106"/>
      <c r="SWL24" s="106"/>
      <c r="SWM24" s="106"/>
      <c r="SWN24" s="106"/>
      <c r="SWO24" s="106"/>
      <c r="SWP24" s="106"/>
      <c r="SWQ24" s="106"/>
      <c r="SWR24" s="106"/>
      <c r="SWS24" s="106"/>
      <c r="SWT24" s="106"/>
      <c r="SWU24" s="106"/>
      <c r="SWV24" s="106"/>
      <c r="SWW24" s="106"/>
      <c r="SWX24" s="106"/>
      <c r="SWY24" s="106"/>
      <c r="SWZ24" s="106"/>
      <c r="SXA24" s="106"/>
      <c r="SXB24" s="106"/>
      <c r="SXC24" s="106"/>
      <c r="SXD24" s="106"/>
      <c r="SXE24" s="106"/>
      <c r="SXF24" s="106"/>
      <c r="SXG24" s="106"/>
      <c r="SXH24" s="106"/>
      <c r="SXI24" s="106"/>
      <c r="SXJ24" s="106"/>
      <c r="SXK24" s="106"/>
      <c r="SXL24" s="106"/>
      <c r="SXM24" s="106"/>
      <c r="SXN24" s="106"/>
      <c r="SXO24" s="106"/>
      <c r="SXP24" s="106"/>
      <c r="SXQ24" s="106"/>
      <c r="SXR24" s="106"/>
      <c r="SXS24" s="106"/>
      <c r="SXT24" s="106"/>
      <c r="SXU24" s="106"/>
      <c r="SXV24" s="106"/>
      <c r="SXW24" s="106"/>
      <c r="SXX24" s="106"/>
      <c r="SXY24" s="106"/>
      <c r="SXZ24" s="106"/>
      <c r="SYA24" s="106"/>
      <c r="SYB24" s="106"/>
      <c r="SYC24" s="106"/>
      <c r="SYD24" s="106"/>
      <c r="SYE24" s="106"/>
      <c r="SYF24" s="106"/>
      <c r="SYG24" s="106"/>
      <c r="SYH24" s="106"/>
      <c r="SYI24" s="106"/>
      <c r="SYJ24" s="106"/>
      <c r="SYK24" s="106"/>
      <c r="SYL24" s="106"/>
      <c r="SYM24" s="106"/>
      <c r="SYN24" s="106"/>
      <c r="SYO24" s="106"/>
      <c r="SYP24" s="106"/>
      <c r="SYQ24" s="106"/>
      <c r="SYR24" s="106"/>
      <c r="SYS24" s="106"/>
      <c r="SYT24" s="106"/>
      <c r="SYU24" s="106"/>
      <c r="SYV24" s="106"/>
      <c r="SYW24" s="106"/>
      <c r="SYX24" s="106"/>
      <c r="SYY24" s="106"/>
      <c r="SYZ24" s="106"/>
      <c r="SZA24" s="106"/>
      <c r="SZB24" s="106"/>
      <c r="SZC24" s="106"/>
      <c r="SZD24" s="106"/>
      <c r="SZE24" s="106"/>
      <c r="SZF24" s="106"/>
      <c r="SZG24" s="106"/>
      <c r="SZH24" s="106"/>
      <c r="SZI24" s="106"/>
      <c r="SZJ24" s="106"/>
      <c r="SZK24" s="106"/>
      <c r="SZL24" s="106"/>
      <c r="SZM24" s="106"/>
      <c r="SZN24" s="106"/>
      <c r="SZO24" s="106"/>
      <c r="SZP24" s="106"/>
      <c r="SZQ24" s="106"/>
      <c r="SZR24" s="106"/>
      <c r="SZS24" s="106"/>
      <c r="SZT24" s="106"/>
      <c r="SZU24" s="106"/>
      <c r="SZV24" s="106"/>
      <c r="SZW24" s="106"/>
      <c r="SZX24" s="106"/>
      <c r="SZY24" s="106"/>
      <c r="SZZ24" s="106"/>
      <c r="TAA24" s="106"/>
      <c r="TAB24" s="106"/>
      <c r="TAC24" s="106"/>
      <c r="TAD24" s="106"/>
      <c r="TAE24" s="106"/>
      <c r="TAF24" s="106"/>
      <c r="TAG24" s="106"/>
      <c r="TAH24" s="106"/>
      <c r="TAI24" s="106"/>
      <c r="TAJ24" s="106"/>
      <c r="TAK24" s="106"/>
      <c r="TAL24" s="106"/>
      <c r="TAM24" s="106"/>
      <c r="TAN24" s="106"/>
      <c r="TAO24" s="106"/>
      <c r="TAP24" s="106"/>
      <c r="TAQ24" s="106"/>
      <c r="TAR24" s="106"/>
      <c r="TAS24" s="106"/>
      <c r="TAT24" s="106"/>
      <c r="TAU24" s="106"/>
      <c r="TAV24" s="106"/>
      <c r="TAW24" s="106"/>
      <c r="TAX24" s="106"/>
      <c r="TAY24" s="106"/>
      <c r="TAZ24" s="106"/>
      <c r="TBA24" s="106"/>
      <c r="TBB24" s="106"/>
      <c r="TBC24" s="106"/>
      <c r="TBD24" s="106"/>
      <c r="TBE24" s="106"/>
      <c r="TBF24" s="106"/>
      <c r="TBG24" s="106"/>
      <c r="TBH24" s="106"/>
      <c r="TBI24" s="106"/>
      <c r="TBJ24" s="106"/>
      <c r="TBK24" s="106"/>
      <c r="TBL24" s="106"/>
      <c r="TBM24" s="106"/>
      <c r="TBN24" s="106"/>
      <c r="TBO24" s="106"/>
      <c r="TBP24" s="106"/>
      <c r="TBQ24" s="106"/>
      <c r="TBR24" s="106"/>
      <c r="TBS24" s="106"/>
      <c r="TBT24" s="106"/>
      <c r="TBU24" s="106"/>
      <c r="TBV24" s="106"/>
      <c r="TBW24" s="106"/>
      <c r="TBX24" s="106"/>
      <c r="TBY24" s="106"/>
      <c r="TBZ24" s="106"/>
      <c r="TCA24" s="106"/>
      <c r="TCB24" s="106"/>
      <c r="TCC24" s="106"/>
      <c r="TCD24" s="106"/>
      <c r="TCE24" s="106"/>
      <c r="TCF24" s="106"/>
      <c r="TCG24" s="106"/>
      <c r="TCH24" s="106"/>
      <c r="TCI24" s="106"/>
      <c r="TCJ24" s="106"/>
      <c r="TCK24" s="106"/>
      <c r="TCL24" s="106"/>
      <c r="TCM24" s="106"/>
      <c r="TCN24" s="106"/>
      <c r="TCO24" s="106"/>
      <c r="TCP24" s="106"/>
      <c r="TCQ24" s="106"/>
      <c r="TCR24" s="106"/>
      <c r="TCS24" s="106"/>
      <c r="TCT24" s="106"/>
      <c r="TCU24" s="106"/>
      <c r="TCV24" s="106"/>
      <c r="TCW24" s="106"/>
      <c r="TCX24" s="106"/>
      <c r="TCY24" s="106"/>
      <c r="TCZ24" s="106"/>
      <c r="TDA24" s="106"/>
      <c r="TDB24" s="106"/>
      <c r="TDC24" s="106"/>
      <c r="TDD24" s="106"/>
      <c r="TDE24" s="106"/>
      <c r="TDF24" s="106"/>
      <c r="TDG24" s="106"/>
      <c r="TDH24" s="106"/>
      <c r="TDI24" s="106"/>
      <c r="TDJ24" s="106"/>
      <c r="TDK24" s="106"/>
      <c r="TDL24" s="106"/>
      <c r="TDM24" s="106"/>
      <c r="TDN24" s="106"/>
      <c r="TDO24" s="106"/>
      <c r="TDP24" s="106"/>
      <c r="TDQ24" s="106"/>
      <c r="TDR24" s="106"/>
      <c r="TDS24" s="106"/>
      <c r="TDT24" s="106"/>
      <c r="TDU24" s="106"/>
      <c r="TDV24" s="106"/>
      <c r="TDW24" s="106"/>
      <c r="TDX24" s="106"/>
      <c r="TDY24" s="106"/>
      <c r="TDZ24" s="106"/>
      <c r="TEA24" s="106"/>
      <c r="TEB24" s="106"/>
      <c r="TEC24" s="106"/>
      <c r="TED24" s="106"/>
      <c r="TEE24" s="106"/>
      <c r="TEF24" s="106"/>
      <c r="TEG24" s="106"/>
      <c r="TEH24" s="106"/>
      <c r="TEI24" s="106"/>
      <c r="TEJ24" s="106"/>
      <c r="TEK24" s="106"/>
      <c r="TEL24" s="106"/>
      <c r="TEM24" s="106"/>
      <c r="TEN24" s="106"/>
      <c r="TEO24" s="106"/>
      <c r="TEP24" s="106"/>
      <c r="TEQ24" s="106"/>
      <c r="TER24" s="106"/>
      <c r="TES24" s="106"/>
      <c r="TET24" s="106"/>
      <c r="TEU24" s="106"/>
      <c r="TEV24" s="106"/>
      <c r="TEW24" s="106"/>
      <c r="TEX24" s="106"/>
      <c r="TEY24" s="106"/>
      <c r="TEZ24" s="106"/>
      <c r="TFA24" s="106"/>
      <c r="TFB24" s="106"/>
      <c r="TFC24" s="106"/>
      <c r="TFD24" s="106"/>
      <c r="TFE24" s="106"/>
      <c r="TFF24" s="106"/>
      <c r="TFG24" s="106"/>
      <c r="TFH24" s="106"/>
      <c r="TFI24" s="106"/>
      <c r="TFJ24" s="106"/>
      <c r="TFK24" s="106"/>
      <c r="TFL24" s="106"/>
      <c r="TFM24" s="106"/>
      <c r="TFN24" s="106"/>
      <c r="TFO24" s="106"/>
      <c r="TFP24" s="106"/>
      <c r="TFQ24" s="106"/>
      <c r="TFR24" s="106"/>
      <c r="TFS24" s="106"/>
      <c r="TFT24" s="106"/>
      <c r="TFU24" s="106"/>
      <c r="TFV24" s="106"/>
      <c r="TFW24" s="106"/>
      <c r="TFX24" s="106"/>
      <c r="TFY24" s="106"/>
      <c r="TFZ24" s="106"/>
      <c r="TGA24" s="106"/>
      <c r="TGB24" s="106"/>
      <c r="TGC24" s="106"/>
      <c r="TGD24" s="106"/>
      <c r="TGE24" s="106"/>
      <c r="TGF24" s="106"/>
      <c r="TGG24" s="106"/>
      <c r="TGH24" s="106"/>
      <c r="TGI24" s="106"/>
      <c r="TGJ24" s="106"/>
      <c r="TGK24" s="106"/>
      <c r="TGL24" s="106"/>
      <c r="TGM24" s="106"/>
      <c r="TGN24" s="106"/>
      <c r="TGO24" s="106"/>
      <c r="TGP24" s="106"/>
      <c r="TGQ24" s="106"/>
      <c r="TGR24" s="106"/>
      <c r="TGS24" s="106"/>
      <c r="TGT24" s="106"/>
      <c r="TGU24" s="106"/>
      <c r="TGV24" s="106"/>
      <c r="TGW24" s="106"/>
      <c r="TGX24" s="106"/>
      <c r="TGY24" s="106"/>
      <c r="TGZ24" s="106"/>
      <c r="THA24" s="106"/>
      <c r="THB24" s="106"/>
      <c r="THC24" s="106"/>
      <c r="THD24" s="106"/>
      <c r="THE24" s="106"/>
      <c r="THF24" s="106"/>
      <c r="THG24" s="106"/>
      <c r="THH24" s="106"/>
      <c r="THI24" s="106"/>
      <c r="THJ24" s="106"/>
      <c r="THK24" s="106"/>
      <c r="THL24" s="106"/>
      <c r="THM24" s="106"/>
      <c r="THN24" s="106"/>
      <c r="THO24" s="106"/>
      <c r="THP24" s="106"/>
      <c r="THQ24" s="106"/>
      <c r="THR24" s="106"/>
      <c r="THS24" s="106"/>
      <c r="THT24" s="106"/>
      <c r="THU24" s="106"/>
      <c r="THV24" s="106"/>
      <c r="THW24" s="106"/>
      <c r="THX24" s="106"/>
      <c r="THY24" s="106"/>
      <c r="THZ24" s="106"/>
      <c r="TIA24" s="106"/>
      <c r="TIB24" s="106"/>
      <c r="TIC24" s="106"/>
      <c r="TID24" s="106"/>
      <c r="TIE24" s="106"/>
      <c r="TIF24" s="106"/>
      <c r="TIG24" s="106"/>
      <c r="TIH24" s="106"/>
      <c r="TII24" s="106"/>
      <c r="TIJ24" s="106"/>
      <c r="TIK24" s="106"/>
      <c r="TIL24" s="106"/>
      <c r="TIM24" s="106"/>
      <c r="TIN24" s="106"/>
      <c r="TIO24" s="106"/>
      <c r="TIP24" s="106"/>
      <c r="TIQ24" s="106"/>
      <c r="TIR24" s="106"/>
      <c r="TIS24" s="106"/>
      <c r="TIT24" s="106"/>
      <c r="TIU24" s="106"/>
      <c r="TIV24" s="106"/>
      <c r="TIW24" s="106"/>
      <c r="TIX24" s="106"/>
      <c r="TIY24" s="106"/>
      <c r="TIZ24" s="106"/>
      <c r="TJA24" s="106"/>
      <c r="TJB24" s="106"/>
      <c r="TJC24" s="106"/>
      <c r="TJD24" s="106"/>
      <c r="TJE24" s="106"/>
      <c r="TJF24" s="106"/>
      <c r="TJG24" s="106"/>
      <c r="TJH24" s="106"/>
      <c r="TJI24" s="106"/>
      <c r="TJJ24" s="106"/>
      <c r="TJK24" s="106"/>
      <c r="TJL24" s="106"/>
      <c r="TJM24" s="106"/>
      <c r="TJN24" s="106"/>
      <c r="TJO24" s="106"/>
      <c r="TJP24" s="106"/>
      <c r="TJQ24" s="106"/>
      <c r="TJR24" s="106"/>
      <c r="TJS24" s="106"/>
      <c r="TJT24" s="106"/>
      <c r="TJU24" s="106"/>
      <c r="TJV24" s="106"/>
      <c r="TJW24" s="106"/>
      <c r="TJX24" s="106"/>
      <c r="TJY24" s="106"/>
      <c r="TJZ24" s="106"/>
      <c r="TKA24" s="106"/>
      <c r="TKB24" s="106"/>
      <c r="TKC24" s="106"/>
      <c r="TKD24" s="106"/>
      <c r="TKE24" s="106"/>
      <c r="TKF24" s="106"/>
      <c r="TKG24" s="106"/>
      <c r="TKH24" s="106"/>
      <c r="TKI24" s="106"/>
      <c r="TKJ24" s="106"/>
      <c r="TKK24" s="106"/>
      <c r="TKL24" s="106"/>
      <c r="TKM24" s="106"/>
      <c r="TKN24" s="106"/>
      <c r="TKO24" s="106"/>
      <c r="TKP24" s="106"/>
      <c r="TKQ24" s="106"/>
      <c r="TKR24" s="106"/>
      <c r="TKS24" s="106"/>
      <c r="TKT24" s="106"/>
      <c r="TKU24" s="106"/>
      <c r="TKV24" s="106"/>
      <c r="TKW24" s="106"/>
      <c r="TKX24" s="106"/>
      <c r="TKY24" s="106"/>
      <c r="TKZ24" s="106"/>
      <c r="TLA24" s="106"/>
      <c r="TLB24" s="106"/>
      <c r="TLC24" s="106"/>
      <c r="TLD24" s="106"/>
      <c r="TLE24" s="106"/>
      <c r="TLF24" s="106"/>
      <c r="TLG24" s="106"/>
      <c r="TLH24" s="106"/>
      <c r="TLI24" s="106"/>
      <c r="TLJ24" s="106"/>
      <c r="TLK24" s="106"/>
      <c r="TLL24" s="106"/>
      <c r="TLM24" s="106"/>
      <c r="TLN24" s="106"/>
      <c r="TLO24" s="106"/>
      <c r="TLP24" s="106"/>
      <c r="TLQ24" s="106"/>
      <c r="TLR24" s="106"/>
      <c r="TLS24" s="106"/>
      <c r="TLT24" s="106"/>
      <c r="TLU24" s="106"/>
      <c r="TLV24" s="106"/>
      <c r="TLW24" s="106"/>
      <c r="TLX24" s="106"/>
      <c r="TLY24" s="106"/>
      <c r="TLZ24" s="106"/>
      <c r="TMA24" s="106"/>
      <c r="TMB24" s="106"/>
      <c r="TMC24" s="106"/>
      <c r="TMD24" s="106"/>
      <c r="TME24" s="106"/>
      <c r="TMF24" s="106"/>
      <c r="TMG24" s="106"/>
      <c r="TMH24" s="106"/>
      <c r="TMI24" s="106"/>
      <c r="TMJ24" s="106"/>
      <c r="TMK24" s="106"/>
      <c r="TML24" s="106"/>
      <c r="TMM24" s="106"/>
      <c r="TMN24" s="106"/>
      <c r="TMO24" s="106"/>
      <c r="TMP24" s="106"/>
      <c r="TMQ24" s="106"/>
      <c r="TMR24" s="106"/>
      <c r="TMS24" s="106"/>
      <c r="TMT24" s="106"/>
      <c r="TMU24" s="106"/>
      <c r="TMV24" s="106"/>
      <c r="TMW24" s="106"/>
      <c r="TMX24" s="106"/>
      <c r="TMY24" s="106"/>
      <c r="TMZ24" s="106"/>
      <c r="TNA24" s="106"/>
      <c r="TNB24" s="106"/>
      <c r="TNC24" s="106"/>
      <c r="TND24" s="106"/>
      <c r="TNE24" s="106"/>
      <c r="TNF24" s="106"/>
      <c r="TNG24" s="106"/>
      <c r="TNH24" s="106"/>
      <c r="TNI24" s="106"/>
      <c r="TNJ24" s="106"/>
      <c r="TNK24" s="106"/>
      <c r="TNL24" s="106"/>
      <c r="TNM24" s="106"/>
      <c r="TNN24" s="106"/>
      <c r="TNO24" s="106"/>
      <c r="TNP24" s="106"/>
      <c r="TNQ24" s="106"/>
      <c r="TNR24" s="106"/>
      <c r="TNS24" s="106"/>
      <c r="TNT24" s="106"/>
      <c r="TNU24" s="106"/>
      <c r="TNV24" s="106"/>
      <c r="TNW24" s="106"/>
      <c r="TNX24" s="106"/>
      <c r="TNY24" s="106"/>
      <c r="TNZ24" s="106"/>
      <c r="TOA24" s="106"/>
      <c r="TOB24" s="106"/>
      <c r="TOC24" s="106"/>
      <c r="TOD24" s="106"/>
      <c r="TOE24" s="106"/>
      <c r="TOF24" s="106"/>
      <c r="TOG24" s="106"/>
      <c r="TOH24" s="106"/>
      <c r="TOI24" s="106"/>
      <c r="TOJ24" s="106"/>
      <c r="TOK24" s="106"/>
      <c r="TOL24" s="106"/>
      <c r="TOM24" s="106"/>
      <c r="TON24" s="106"/>
      <c r="TOO24" s="106"/>
      <c r="TOP24" s="106"/>
      <c r="TOQ24" s="106"/>
      <c r="TOR24" s="106"/>
      <c r="TOS24" s="106"/>
      <c r="TOT24" s="106"/>
      <c r="TOU24" s="106"/>
      <c r="TOV24" s="106"/>
      <c r="TOW24" s="106"/>
      <c r="TOX24" s="106"/>
      <c r="TOY24" s="106"/>
      <c r="TOZ24" s="106"/>
      <c r="TPA24" s="106"/>
      <c r="TPB24" s="106"/>
      <c r="TPC24" s="106"/>
      <c r="TPD24" s="106"/>
      <c r="TPE24" s="106"/>
      <c r="TPF24" s="106"/>
      <c r="TPG24" s="106"/>
      <c r="TPH24" s="106"/>
      <c r="TPI24" s="106"/>
      <c r="TPJ24" s="106"/>
      <c r="TPK24" s="106"/>
      <c r="TPL24" s="106"/>
      <c r="TPM24" s="106"/>
      <c r="TPN24" s="106"/>
      <c r="TPO24" s="106"/>
      <c r="TPP24" s="106"/>
      <c r="TPQ24" s="106"/>
      <c r="TPR24" s="106"/>
      <c r="TPS24" s="106"/>
      <c r="TPT24" s="106"/>
      <c r="TPU24" s="106"/>
      <c r="TPV24" s="106"/>
      <c r="TPW24" s="106"/>
      <c r="TPX24" s="106"/>
      <c r="TPY24" s="106"/>
      <c r="TPZ24" s="106"/>
      <c r="TQA24" s="106"/>
      <c r="TQB24" s="106"/>
      <c r="TQC24" s="106"/>
      <c r="TQD24" s="106"/>
      <c r="TQE24" s="106"/>
      <c r="TQF24" s="106"/>
      <c r="TQG24" s="106"/>
      <c r="TQH24" s="106"/>
      <c r="TQI24" s="106"/>
      <c r="TQJ24" s="106"/>
      <c r="TQK24" s="106"/>
      <c r="TQL24" s="106"/>
      <c r="TQM24" s="106"/>
      <c r="TQN24" s="106"/>
      <c r="TQO24" s="106"/>
      <c r="TQP24" s="106"/>
      <c r="TQQ24" s="106"/>
      <c r="TQR24" s="106"/>
      <c r="TQS24" s="106"/>
      <c r="TQT24" s="106"/>
      <c r="TQU24" s="106"/>
      <c r="TQV24" s="106"/>
      <c r="TQW24" s="106"/>
      <c r="TQX24" s="106"/>
      <c r="TQY24" s="106"/>
      <c r="TQZ24" s="106"/>
      <c r="TRA24" s="106"/>
      <c r="TRB24" s="106"/>
      <c r="TRC24" s="106"/>
      <c r="TRD24" s="106"/>
      <c r="TRE24" s="106"/>
      <c r="TRF24" s="106"/>
      <c r="TRG24" s="106"/>
      <c r="TRH24" s="106"/>
      <c r="TRI24" s="106"/>
      <c r="TRJ24" s="106"/>
      <c r="TRK24" s="106"/>
      <c r="TRL24" s="106"/>
      <c r="TRM24" s="106"/>
      <c r="TRN24" s="106"/>
      <c r="TRO24" s="106"/>
      <c r="TRP24" s="106"/>
      <c r="TRQ24" s="106"/>
      <c r="TRR24" s="106"/>
      <c r="TRS24" s="106"/>
      <c r="TRT24" s="106"/>
      <c r="TRU24" s="106"/>
      <c r="TRV24" s="106"/>
      <c r="TRW24" s="106"/>
      <c r="TRX24" s="106"/>
      <c r="TRY24" s="106"/>
      <c r="TRZ24" s="106"/>
      <c r="TSA24" s="106"/>
      <c r="TSB24" s="106"/>
      <c r="TSC24" s="106"/>
      <c r="TSD24" s="106"/>
      <c r="TSE24" s="106"/>
      <c r="TSF24" s="106"/>
      <c r="TSG24" s="106"/>
      <c r="TSH24" s="106"/>
      <c r="TSI24" s="106"/>
      <c r="TSJ24" s="106"/>
      <c r="TSK24" s="106"/>
      <c r="TSL24" s="106"/>
      <c r="TSM24" s="106"/>
      <c r="TSN24" s="106"/>
      <c r="TSO24" s="106"/>
      <c r="TSP24" s="106"/>
      <c r="TSQ24" s="106"/>
      <c r="TSR24" s="106"/>
      <c r="TSS24" s="106"/>
      <c r="TST24" s="106"/>
      <c r="TSU24" s="106"/>
      <c r="TSV24" s="106"/>
      <c r="TSW24" s="106"/>
      <c r="TSX24" s="106"/>
      <c r="TSY24" s="106"/>
      <c r="TSZ24" s="106"/>
      <c r="TTA24" s="106"/>
      <c r="TTB24" s="106"/>
      <c r="TTC24" s="106"/>
      <c r="TTD24" s="106"/>
      <c r="TTE24" s="106"/>
      <c r="TTF24" s="106"/>
      <c r="TTG24" s="106"/>
      <c r="TTH24" s="106"/>
      <c r="TTI24" s="106"/>
      <c r="TTJ24" s="106"/>
      <c r="TTK24" s="106"/>
      <c r="TTL24" s="106"/>
      <c r="TTM24" s="106"/>
      <c r="TTN24" s="106"/>
      <c r="TTO24" s="106"/>
      <c r="TTP24" s="106"/>
      <c r="TTQ24" s="106"/>
      <c r="TTR24" s="106"/>
      <c r="TTS24" s="106"/>
      <c r="TTT24" s="106"/>
      <c r="TTU24" s="106"/>
      <c r="TTV24" s="106"/>
      <c r="TTW24" s="106"/>
      <c r="TTX24" s="106"/>
      <c r="TTY24" s="106"/>
      <c r="TTZ24" s="106"/>
      <c r="TUA24" s="106"/>
      <c r="TUB24" s="106"/>
      <c r="TUC24" s="106"/>
      <c r="TUD24" s="106"/>
      <c r="TUE24" s="106"/>
      <c r="TUF24" s="106"/>
      <c r="TUG24" s="106"/>
      <c r="TUH24" s="106"/>
      <c r="TUI24" s="106"/>
      <c r="TUJ24" s="106"/>
      <c r="TUK24" s="106"/>
      <c r="TUL24" s="106"/>
      <c r="TUM24" s="106"/>
      <c r="TUN24" s="106"/>
      <c r="TUO24" s="106"/>
      <c r="TUP24" s="106"/>
      <c r="TUQ24" s="106"/>
      <c r="TUR24" s="106"/>
      <c r="TUS24" s="106"/>
      <c r="TUT24" s="106"/>
      <c r="TUU24" s="106"/>
      <c r="TUV24" s="106"/>
      <c r="TUW24" s="106"/>
      <c r="TUX24" s="106"/>
      <c r="TUY24" s="106"/>
      <c r="TUZ24" s="106"/>
      <c r="TVA24" s="106"/>
      <c r="TVB24" s="106"/>
      <c r="TVC24" s="106"/>
      <c r="TVD24" s="106"/>
      <c r="TVE24" s="106"/>
      <c r="TVF24" s="106"/>
      <c r="TVG24" s="106"/>
      <c r="TVH24" s="106"/>
      <c r="TVI24" s="106"/>
      <c r="TVJ24" s="106"/>
      <c r="TVK24" s="106"/>
      <c r="TVL24" s="106"/>
      <c r="TVM24" s="106"/>
      <c r="TVN24" s="106"/>
      <c r="TVO24" s="106"/>
      <c r="TVP24" s="106"/>
      <c r="TVQ24" s="106"/>
      <c r="TVR24" s="106"/>
      <c r="TVS24" s="106"/>
      <c r="TVT24" s="106"/>
      <c r="TVU24" s="106"/>
      <c r="TVV24" s="106"/>
      <c r="TVW24" s="106"/>
      <c r="TVX24" s="106"/>
      <c r="TVY24" s="106"/>
      <c r="TVZ24" s="106"/>
      <c r="TWA24" s="106"/>
      <c r="TWB24" s="106"/>
      <c r="TWC24" s="106"/>
      <c r="TWD24" s="106"/>
      <c r="TWE24" s="106"/>
      <c r="TWF24" s="106"/>
      <c r="TWG24" s="106"/>
      <c r="TWH24" s="106"/>
      <c r="TWI24" s="106"/>
      <c r="TWJ24" s="106"/>
      <c r="TWK24" s="106"/>
      <c r="TWL24" s="106"/>
      <c r="TWM24" s="106"/>
      <c r="TWN24" s="106"/>
      <c r="TWO24" s="106"/>
      <c r="TWP24" s="106"/>
      <c r="TWQ24" s="106"/>
      <c r="TWR24" s="106"/>
      <c r="TWS24" s="106"/>
      <c r="TWT24" s="106"/>
      <c r="TWU24" s="106"/>
      <c r="TWV24" s="106"/>
      <c r="TWW24" s="106"/>
      <c r="TWX24" s="106"/>
      <c r="TWY24" s="106"/>
      <c r="TWZ24" s="106"/>
      <c r="TXA24" s="106"/>
      <c r="TXB24" s="106"/>
      <c r="TXC24" s="106"/>
      <c r="TXD24" s="106"/>
      <c r="TXE24" s="106"/>
      <c r="TXF24" s="106"/>
      <c r="TXG24" s="106"/>
      <c r="TXH24" s="106"/>
      <c r="TXI24" s="106"/>
      <c r="TXJ24" s="106"/>
      <c r="TXK24" s="106"/>
      <c r="TXL24" s="106"/>
      <c r="TXM24" s="106"/>
      <c r="TXN24" s="106"/>
      <c r="TXO24" s="106"/>
      <c r="TXP24" s="106"/>
      <c r="TXQ24" s="106"/>
      <c r="TXR24" s="106"/>
      <c r="TXS24" s="106"/>
      <c r="TXT24" s="106"/>
      <c r="TXU24" s="106"/>
      <c r="TXV24" s="106"/>
      <c r="TXW24" s="106"/>
      <c r="TXX24" s="106"/>
      <c r="TXY24" s="106"/>
      <c r="TXZ24" s="106"/>
      <c r="TYA24" s="106"/>
      <c r="TYB24" s="106"/>
      <c r="TYC24" s="106"/>
      <c r="TYD24" s="106"/>
      <c r="TYE24" s="106"/>
      <c r="TYF24" s="106"/>
      <c r="TYG24" s="106"/>
      <c r="TYH24" s="106"/>
      <c r="TYI24" s="106"/>
      <c r="TYJ24" s="106"/>
      <c r="TYK24" s="106"/>
      <c r="TYL24" s="106"/>
      <c r="TYM24" s="106"/>
      <c r="TYN24" s="106"/>
      <c r="TYO24" s="106"/>
      <c r="TYP24" s="106"/>
      <c r="TYQ24" s="106"/>
      <c r="TYR24" s="106"/>
      <c r="TYS24" s="106"/>
      <c r="TYT24" s="106"/>
      <c r="TYU24" s="106"/>
      <c r="TYV24" s="106"/>
      <c r="TYW24" s="106"/>
      <c r="TYX24" s="106"/>
      <c r="TYY24" s="106"/>
      <c r="TYZ24" s="106"/>
      <c r="TZA24" s="106"/>
      <c r="TZB24" s="106"/>
      <c r="TZC24" s="106"/>
      <c r="TZD24" s="106"/>
      <c r="TZE24" s="106"/>
      <c r="TZF24" s="106"/>
      <c r="TZG24" s="106"/>
      <c r="TZH24" s="106"/>
      <c r="TZI24" s="106"/>
      <c r="TZJ24" s="106"/>
      <c r="TZK24" s="106"/>
      <c r="TZL24" s="106"/>
      <c r="TZM24" s="106"/>
      <c r="TZN24" s="106"/>
      <c r="TZO24" s="106"/>
      <c r="TZP24" s="106"/>
      <c r="TZQ24" s="106"/>
      <c r="TZR24" s="106"/>
      <c r="TZS24" s="106"/>
      <c r="TZT24" s="106"/>
      <c r="TZU24" s="106"/>
      <c r="TZV24" s="106"/>
      <c r="TZW24" s="106"/>
      <c r="TZX24" s="106"/>
      <c r="TZY24" s="106"/>
      <c r="TZZ24" s="106"/>
      <c r="UAA24" s="106"/>
      <c r="UAB24" s="106"/>
      <c r="UAC24" s="106"/>
      <c r="UAD24" s="106"/>
      <c r="UAE24" s="106"/>
      <c r="UAF24" s="106"/>
      <c r="UAG24" s="106"/>
      <c r="UAH24" s="106"/>
      <c r="UAI24" s="106"/>
      <c r="UAJ24" s="106"/>
      <c r="UAK24" s="106"/>
      <c r="UAL24" s="106"/>
      <c r="UAM24" s="106"/>
      <c r="UAN24" s="106"/>
      <c r="UAO24" s="106"/>
      <c r="UAP24" s="106"/>
      <c r="UAQ24" s="106"/>
      <c r="UAR24" s="106"/>
      <c r="UAS24" s="106"/>
      <c r="UAT24" s="106"/>
      <c r="UAU24" s="106"/>
      <c r="UAV24" s="106"/>
      <c r="UAW24" s="106"/>
      <c r="UAX24" s="106"/>
      <c r="UAY24" s="106"/>
      <c r="UAZ24" s="106"/>
      <c r="UBA24" s="106"/>
      <c r="UBB24" s="106"/>
      <c r="UBC24" s="106"/>
      <c r="UBD24" s="106"/>
      <c r="UBE24" s="106"/>
      <c r="UBF24" s="106"/>
      <c r="UBG24" s="106"/>
      <c r="UBH24" s="106"/>
      <c r="UBI24" s="106"/>
      <c r="UBJ24" s="106"/>
      <c r="UBK24" s="106"/>
      <c r="UBL24" s="106"/>
      <c r="UBM24" s="106"/>
      <c r="UBN24" s="106"/>
      <c r="UBO24" s="106"/>
      <c r="UBP24" s="106"/>
      <c r="UBQ24" s="106"/>
      <c r="UBR24" s="106"/>
      <c r="UBS24" s="106"/>
      <c r="UBT24" s="106"/>
      <c r="UBU24" s="106"/>
      <c r="UBV24" s="106"/>
      <c r="UBW24" s="106"/>
      <c r="UBX24" s="106"/>
      <c r="UBY24" s="106"/>
      <c r="UBZ24" s="106"/>
      <c r="UCA24" s="106"/>
      <c r="UCB24" s="106"/>
      <c r="UCC24" s="106"/>
      <c r="UCD24" s="106"/>
      <c r="UCE24" s="106"/>
      <c r="UCF24" s="106"/>
      <c r="UCG24" s="106"/>
      <c r="UCH24" s="106"/>
      <c r="UCI24" s="106"/>
      <c r="UCJ24" s="106"/>
      <c r="UCK24" s="106"/>
      <c r="UCL24" s="106"/>
      <c r="UCM24" s="106"/>
      <c r="UCN24" s="106"/>
      <c r="UCO24" s="106"/>
      <c r="UCP24" s="106"/>
      <c r="UCQ24" s="106"/>
      <c r="UCR24" s="106"/>
      <c r="UCS24" s="106"/>
      <c r="UCT24" s="106"/>
      <c r="UCU24" s="106"/>
      <c r="UCV24" s="106"/>
      <c r="UCW24" s="106"/>
      <c r="UCX24" s="106"/>
      <c r="UCY24" s="106"/>
      <c r="UCZ24" s="106"/>
      <c r="UDA24" s="106"/>
      <c r="UDB24" s="106"/>
      <c r="UDC24" s="106"/>
      <c r="UDD24" s="106"/>
      <c r="UDE24" s="106"/>
      <c r="UDF24" s="106"/>
      <c r="UDG24" s="106"/>
      <c r="UDH24" s="106"/>
      <c r="UDI24" s="106"/>
      <c r="UDJ24" s="106"/>
      <c r="UDK24" s="106"/>
      <c r="UDL24" s="106"/>
      <c r="UDM24" s="106"/>
      <c r="UDN24" s="106"/>
      <c r="UDO24" s="106"/>
      <c r="UDP24" s="106"/>
      <c r="UDQ24" s="106"/>
      <c r="UDR24" s="106"/>
      <c r="UDS24" s="106"/>
      <c r="UDT24" s="106"/>
      <c r="UDU24" s="106"/>
      <c r="UDV24" s="106"/>
      <c r="UDW24" s="106"/>
      <c r="UDX24" s="106"/>
      <c r="UDY24" s="106"/>
      <c r="UDZ24" s="106"/>
      <c r="UEA24" s="106"/>
      <c r="UEB24" s="106"/>
      <c r="UEC24" s="106"/>
      <c r="UED24" s="106"/>
      <c r="UEE24" s="106"/>
      <c r="UEF24" s="106"/>
      <c r="UEG24" s="106"/>
      <c r="UEH24" s="106"/>
      <c r="UEI24" s="106"/>
      <c r="UEJ24" s="106"/>
      <c r="UEK24" s="106"/>
      <c r="UEL24" s="106"/>
      <c r="UEM24" s="106"/>
      <c r="UEN24" s="106"/>
      <c r="UEO24" s="106"/>
      <c r="UEP24" s="106"/>
      <c r="UEQ24" s="106"/>
      <c r="UER24" s="106"/>
      <c r="UES24" s="106"/>
      <c r="UET24" s="106"/>
      <c r="UEU24" s="106"/>
      <c r="UEV24" s="106"/>
      <c r="UEW24" s="106"/>
      <c r="UEX24" s="106"/>
      <c r="UEY24" s="106"/>
      <c r="UEZ24" s="106"/>
      <c r="UFA24" s="106"/>
      <c r="UFB24" s="106"/>
      <c r="UFC24" s="106"/>
      <c r="UFD24" s="106"/>
      <c r="UFE24" s="106"/>
      <c r="UFF24" s="106"/>
      <c r="UFG24" s="106"/>
      <c r="UFH24" s="106"/>
      <c r="UFI24" s="106"/>
      <c r="UFJ24" s="106"/>
      <c r="UFK24" s="106"/>
      <c r="UFL24" s="106"/>
      <c r="UFM24" s="106"/>
      <c r="UFN24" s="106"/>
      <c r="UFO24" s="106"/>
      <c r="UFP24" s="106"/>
      <c r="UFQ24" s="106"/>
      <c r="UFR24" s="106"/>
      <c r="UFS24" s="106"/>
      <c r="UFT24" s="106"/>
      <c r="UFU24" s="106"/>
      <c r="UFV24" s="106"/>
      <c r="UFW24" s="106"/>
      <c r="UFX24" s="106"/>
      <c r="UFY24" s="106"/>
      <c r="UFZ24" s="106"/>
      <c r="UGA24" s="106"/>
      <c r="UGB24" s="106"/>
      <c r="UGC24" s="106"/>
      <c r="UGD24" s="106"/>
      <c r="UGE24" s="106"/>
      <c r="UGF24" s="106"/>
      <c r="UGG24" s="106"/>
      <c r="UGH24" s="106"/>
      <c r="UGI24" s="106"/>
      <c r="UGJ24" s="106"/>
      <c r="UGK24" s="106"/>
      <c r="UGL24" s="106"/>
      <c r="UGM24" s="106"/>
      <c r="UGN24" s="106"/>
      <c r="UGO24" s="106"/>
      <c r="UGP24" s="106"/>
      <c r="UGQ24" s="106"/>
      <c r="UGR24" s="106"/>
      <c r="UGS24" s="106"/>
      <c r="UGT24" s="106"/>
      <c r="UGU24" s="106"/>
      <c r="UGV24" s="106"/>
      <c r="UGW24" s="106"/>
      <c r="UGX24" s="106"/>
      <c r="UGY24" s="106"/>
      <c r="UGZ24" s="106"/>
      <c r="UHA24" s="106"/>
      <c r="UHB24" s="106"/>
      <c r="UHC24" s="106"/>
      <c r="UHD24" s="106"/>
      <c r="UHE24" s="106"/>
      <c r="UHF24" s="106"/>
      <c r="UHG24" s="106"/>
      <c r="UHH24" s="106"/>
      <c r="UHI24" s="106"/>
      <c r="UHJ24" s="106"/>
      <c r="UHK24" s="106"/>
      <c r="UHL24" s="106"/>
      <c r="UHM24" s="106"/>
      <c r="UHN24" s="106"/>
      <c r="UHO24" s="106"/>
      <c r="UHP24" s="106"/>
      <c r="UHQ24" s="106"/>
      <c r="UHR24" s="106"/>
      <c r="UHS24" s="106"/>
      <c r="UHT24" s="106"/>
      <c r="UHU24" s="106"/>
      <c r="UHV24" s="106"/>
      <c r="UHW24" s="106"/>
      <c r="UHX24" s="106"/>
      <c r="UHY24" s="106"/>
      <c r="UHZ24" s="106"/>
      <c r="UIA24" s="106"/>
      <c r="UIB24" s="106"/>
      <c r="UIC24" s="106"/>
      <c r="UID24" s="106"/>
      <c r="UIE24" s="106"/>
      <c r="UIF24" s="106"/>
      <c r="UIG24" s="106"/>
      <c r="UIH24" s="106"/>
      <c r="UII24" s="106"/>
      <c r="UIJ24" s="106"/>
      <c r="UIK24" s="106"/>
      <c r="UIL24" s="106"/>
      <c r="UIM24" s="106"/>
      <c r="UIN24" s="106"/>
      <c r="UIO24" s="106"/>
      <c r="UIP24" s="106"/>
      <c r="UIQ24" s="106"/>
      <c r="UIR24" s="106"/>
      <c r="UIS24" s="106"/>
      <c r="UIT24" s="106"/>
      <c r="UIU24" s="106"/>
      <c r="UIV24" s="106"/>
      <c r="UIW24" s="106"/>
      <c r="UIX24" s="106"/>
      <c r="UIY24" s="106"/>
      <c r="UIZ24" s="106"/>
      <c r="UJA24" s="106"/>
      <c r="UJB24" s="106"/>
      <c r="UJC24" s="106"/>
      <c r="UJD24" s="106"/>
      <c r="UJE24" s="106"/>
      <c r="UJF24" s="106"/>
      <c r="UJG24" s="106"/>
      <c r="UJH24" s="106"/>
      <c r="UJI24" s="106"/>
      <c r="UJJ24" s="106"/>
      <c r="UJK24" s="106"/>
      <c r="UJL24" s="106"/>
      <c r="UJM24" s="106"/>
      <c r="UJN24" s="106"/>
      <c r="UJO24" s="106"/>
      <c r="UJP24" s="106"/>
      <c r="UJQ24" s="106"/>
      <c r="UJR24" s="106"/>
      <c r="UJS24" s="106"/>
      <c r="UJT24" s="106"/>
      <c r="UJU24" s="106"/>
      <c r="UJV24" s="106"/>
      <c r="UJW24" s="106"/>
      <c r="UJX24" s="106"/>
      <c r="UJY24" s="106"/>
      <c r="UJZ24" s="106"/>
      <c r="UKA24" s="106"/>
      <c r="UKB24" s="106"/>
      <c r="UKC24" s="106"/>
      <c r="UKD24" s="106"/>
      <c r="UKE24" s="106"/>
      <c r="UKF24" s="106"/>
      <c r="UKG24" s="106"/>
      <c r="UKH24" s="106"/>
      <c r="UKI24" s="106"/>
      <c r="UKJ24" s="106"/>
      <c r="UKK24" s="106"/>
      <c r="UKL24" s="106"/>
      <c r="UKM24" s="106"/>
      <c r="UKN24" s="106"/>
      <c r="UKO24" s="106"/>
      <c r="UKP24" s="106"/>
      <c r="UKQ24" s="106"/>
      <c r="UKR24" s="106"/>
      <c r="UKS24" s="106"/>
      <c r="UKT24" s="106"/>
      <c r="UKU24" s="106"/>
      <c r="UKV24" s="106"/>
      <c r="UKW24" s="106"/>
      <c r="UKX24" s="106"/>
      <c r="UKY24" s="106"/>
      <c r="UKZ24" s="106"/>
      <c r="ULA24" s="106"/>
      <c r="ULB24" s="106"/>
      <c r="ULC24" s="106"/>
      <c r="ULD24" s="106"/>
      <c r="ULE24" s="106"/>
      <c r="ULF24" s="106"/>
      <c r="ULG24" s="106"/>
      <c r="ULH24" s="106"/>
      <c r="ULI24" s="106"/>
      <c r="ULJ24" s="106"/>
      <c r="ULK24" s="106"/>
      <c r="ULL24" s="106"/>
      <c r="ULM24" s="106"/>
      <c r="ULN24" s="106"/>
      <c r="ULO24" s="106"/>
      <c r="ULP24" s="106"/>
      <c r="ULQ24" s="106"/>
      <c r="ULR24" s="106"/>
      <c r="ULS24" s="106"/>
      <c r="ULT24" s="106"/>
      <c r="ULU24" s="106"/>
      <c r="ULV24" s="106"/>
      <c r="ULW24" s="106"/>
      <c r="ULX24" s="106"/>
      <c r="ULY24" s="106"/>
      <c r="ULZ24" s="106"/>
      <c r="UMA24" s="106"/>
      <c r="UMB24" s="106"/>
      <c r="UMC24" s="106"/>
      <c r="UMD24" s="106"/>
      <c r="UME24" s="106"/>
      <c r="UMF24" s="106"/>
      <c r="UMG24" s="106"/>
      <c r="UMH24" s="106"/>
      <c r="UMI24" s="106"/>
      <c r="UMJ24" s="106"/>
      <c r="UMK24" s="106"/>
      <c r="UML24" s="106"/>
      <c r="UMM24" s="106"/>
      <c r="UMN24" s="106"/>
      <c r="UMO24" s="106"/>
      <c r="UMP24" s="106"/>
      <c r="UMQ24" s="106"/>
      <c r="UMR24" s="106"/>
      <c r="UMS24" s="106"/>
      <c r="UMT24" s="106"/>
      <c r="UMU24" s="106"/>
      <c r="UMV24" s="106"/>
      <c r="UMW24" s="106"/>
      <c r="UMX24" s="106"/>
      <c r="UMY24" s="106"/>
      <c r="UMZ24" s="106"/>
      <c r="UNA24" s="106"/>
      <c r="UNB24" s="106"/>
      <c r="UNC24" s="106"/>
      <c r="UND24" s="106"/>
      <c r="UNE24" s="106"/>
      <c r="UNF24" s="106"/>
      <c r="UNG24" s="106"/>
      <c r="UNH24" s="106"/>
      <c r="UNI24" s="106"/>
      <c r="UNJ24" s="106"/>
      <c r="UNK24" s="106"/>
      <c r="UNL24" s="106"/>
      <c r="UNM24" s="106"/>
      <c r="UNN24" s="106"/>
      <c r="UNO24" s="106"/>
      <c r="UNP24" s="106"/>
      <c r="UNQ24" s="106"/>
      <c r="UNR24" s="106"/>
      <c r="UNS24" s="106"/>
      <c r="UNT24" s="106"/>
      <c r="UNU24" s="106"/>
      <c r="UNV24" s="106"/>
      <c r="UNW24" s="106"/>
      <c r="UNX24" s="106"/>
      <c r="UNY24" s="106"/>
      <c r="UNZ24" s="106"/>
      <c r="UOA24" s="106"/>
      <c r="UOB24" s="106"/>
      <c r="UOC24" s="106"/>
      <c r="UOD24" s="106"/>
      <c r="UOE24" s="106"/>
      <c r="UOF24" s="106"/>
      <c r="UOG24" s="106"/>
      <c r="UOH24" s="106"/>
      <c r="UOI24" s="106"/>
      <c r="UOJ24" s="106"/>
      <c r="UOK24" s="106"/>
      <c r="UOL24" s="106"/>
      <c r="UOM24" s="106"/>
      <c r="UON24" s="106"/>
      <c r="UOO24" s="106"/>
      <c r="UOP24" s="106"/>
      <c r="UOQ24" s="106"/>
      <c r="UOR24" s="106"/>
      <c r="UOS24" s="106"/>
      <c r="UOT24" s="106"/>
      <c r="UOU24" s="106"/>
      <c r="UOV24" s="106"/>
      <c r="UOW24" s="106"/>
      <c r="UOX24" s="106"/>
      <c r="UOY24" s="106"/>
      <c r="UOZ24" s="106"/>
      <c r="UPA24" s="106"/>
      <c r="UPB24" s="106"/>
      <c r="UPC24" s="106"/>
      <c r="UPD24" s="106"/>
      <c r="UPE24" s="106"/>
      <c r="UPF24" s="106"/>
      <c r="UPG24" s="106"/>
      <c r="UPH24" s="106"/>
      <c r="UPI24" s="106"/>
      <c r="UPJ24" s="106"/>
      <c r="UPK24" s="106"/>
      <c r="UPL24" s="106"/>
      <c r="UPM24" s="106"/>
      <c r="UPN24" s="106"/>
      <c r="UPO24" s="106"/>
      <c r="UPP24" s="106"/>
      <c r="UPQ24" s="106"/>
      <c r="UPR24" s="106"/>
      <c r="UPS24" s="106"/>
      <c r="UPT24" s="106"/>
      <c r="UPU24" s="106"/>
      <c r="UPV24" s="106"/>
      <c r="UPW24" s="106"/>
      <c r="UPX24" s="106"/>
      <c r="UPY24" s="106"/>
      <c r="UPZ24" s="106"/>
      <c r="UQA24" s="106"/>
      <c r="UQB24" s="106"/>
      <c r="UQC24" s="106"/>
      <c r="UQD24" s="106"/>
      <c r="UQE24" s="106"/>
      <c r="UQF24" s="106"/>
      <c r="UQG24" s="106"/>
      <c r="UQH24" s="106"/>
      <c r="UQI24" s="106"/>
      <c r="UQJ24" s="106"/>
      <c r="UQK24" s="106"/>
      <c r="UQL24" s="106"/>
      <c r="UQM24" s="106"/>
      <c r="UQN24" s="106"/>
      <c r="UQO24" s="106"/>
      <c r="UQP24" s="106"/>
      <c r="UQQ24" s="106"/>
      <c r="UQR24" s="106"/>
      <c r="UQS24" s="106"/>
      <c r="UQT24" s="106"/>
      <c r="UQU24" s="106"/>
      <c r="UQV24" s="106"/>
      <c r="UQW24" s="106"/>
      <c r="UQX24" s="106"/>
      <c r="UQY24" s="106"/>
      <c r="UQZ24" s="106"/>
      <c r="URA24" s="106"/>
      <c r="URB24" s="106"/>
      <c r="URC24" s="106"/>
      <c r="URD24" s="106"/>
      <c r="URE24" s="106"/>
      <c r="URF24" s="106"/>
      <c r="URG24" s="106"/>
      <c r="URH24" s="106"/>
      <c r="URI24" s="106"/>
      <c r="URJ24" s="106"/>
      <c r="URK24" s="106"/>
      <c r="URL24" s="106"/>
      <c r="URM24" s="106"/>
      <c r="URN24" s="106"/>
      <c r="URO24" s="106"/>
      <c r="URP24" s="106"/>
      <c r="URQ24" s="106"/>
      <c r="URR24" s="106"/>
      <c r="URS24" s="106"/>
      <c r="URT24" s="106"/>
      <c r="URU24" s="106"/>
      <c r="URV24" s="106"/>
      <c r="URW24" s="106"/>
      <c r="URX24" s="106"/>
      <c r="URY24" s="106"/>
      <c r="URZ24" s="106"/>
      <c r="USA24" s="106"/>
      <c r="USB24" s="106"/>
      <c r="USC24" s="106"/>
      <c r="USD24" s="106"/>
      <c r="USE24" s="106"/>
      <c r="USF24" s="106"/>
      <c r="USG24" s="106"/>
      <c r="USH24" s="106"/>
      <c r="USI24" s="106"/>
      <c r="USJ24" s="106"/>
      <c r="USK24" s="106"/>
      <c r="USL24" s="106"/>
      <c r="USM24" s="106"/>
      <c r="USN24" s="106"/>
      <c r="USO24" s="106"/>
      <c r="USP24" s="106"/>
      <c r="USQ24" s="106"/>
      <c r="USR24" s="106"/>
      <c r="USS24" s="106"/>
      <c r="UST24" s="106"/>
      <c r="USU24" s="106"/>
      <c r="USV24" s="106"/>
      <c r="USW24" s="106"/>
      <c r="USX24" s="106"/>
      <c r="USY24" s="106"/>
      <c r="USZ24" s="106"/>
      <c r="UTA24" s="106"/>
      <c r="UTB24" s="106"/>
      <c r="UTC24" s="106"/>
      <c r="UTD24" s="106"/>
      <c r="UTE24" s="106"/>
      <c r="UTF24" s="106"/>
      <c r="UTG24" s="106"/>
      <c r="UTH24" s="106"/>
      <c r="UTI24" s="106"/>
      <c r="UTJ24" s="106"/>
      <c r="UTK24" s="106"/>
      <c r="UTL24" s="106"/>
      <c r="UTM24" s="106"/>
      <c r="UTN24" s="106"/>
      <c r="UTO24" s="106"/>
      <c r="UTP24" s="106"/>
      <c r="UTQ24" s="106"/>
      <c r="UTR24" s="106"/>
      <c r="UTS24" s="106"/>
      <c r="UTT24" s="106"/>
      <c r="UTU24" s="106"/>
      <c r="UTV24" s="106"/>
      <c r="UTW24" s="106"/>
      <c r="UTX24" s="106"/>
      <c r="UTY24" s="106"/>
      <c r="UTZ24" s="106"/>
      <c r="UUA24" s="106"/>
      <c r="UUB24" s="106"/>
      <c r="UUC24" s="106"/>
      <c r="UUD24" s="106"/>
      <c r="UUE24" s="106"/>
      <c r="UUF24" s="106"/>
      <c r="UUG24" s="106"/>
      <c r="UUH24" s="106"/>
      <c r="UUI24" s="106"/>
      <c r="UUJ24" s="106"/>
      <c r="UUK24" s="106"/>
      <c r="UUL24" s="106"/>
      <c r="UUM24" s="106"/>
      <c r="UUN24" s="106"/>
      <c r="UUO24" s="106"/>
      <c r="UUP24" s="106"/>
      <c r="UUQ24" s="106"/>
      <c r="UUR24" s="106"/>
      <c r="UUS24" s="106"/>
      <c r="UUT24" s="106"/>
      <c r="UUU24" s="106"/>
      <c r="UUV24" s="106"/>
      <c r="UUW24" s="106"/>
      <c r="UUX24" s="106"/>
      <c r="UUY24" s="106"/>
      <c r="UUZ24" s="106"/>
      <c r="UVA24" s="106"/>
      <c r="UVB24" s="106"/>
      <c r="UVC24" s="106"/>
      <c r="UVD24" s="106"/>
      <c r="UVE24" s="106"/>
      <c r="UVF24" s="106"/>
      <c r="UVG24" s="106"/>
      <c r="UVH24" s="106"/>
      <c r="UVI24" s="106"/>
      <c r="UVJ24" s="106"/>
      <c r="UVK24" s="106"/>
      <c r="UVL24" s="106"/>
      <c r="UVM24" s="106"/>
      <c r="UVN24" s="106"/>
      <c r="UVO24" s="106"/>
      <c r="UVP24" s="106"/>
      <c r="UVQ24" s="106"/>
      <c r="UVR24" s="106"/>
      <c r="UVS24" s="106"/>
      <c r="UVT24" s="106"/>
      <c r="UVU24" s="106"/>
      <c r="UVV24" s="106"/>
      <c r="UVW24" s="106"/>
      <c r="UVX24" s="106"/>
      <c r="UVY24" s="106"/>
      <c r="UVZ24" s="106"/>
      <c r="UWA24" s="106"/>
      <c r="UWB24" s="106"/>
      <c r="UWC24" s="106"/>
      <c r="UWD24" s="106"/>
      <c r="UWE24" s="106"/>
      <c r="UWF24" s="106"/>
      <c r="UWG24" s="106"/>
      <c r="UWH24" s="106"/>
      <c r="UWI24" s="106"/>
      <c r="UWJ24" s="106"/>
      <c r="UWK24" s="106"/>
      <c r="UWL24" s="106"/>
      <c r="UWM24" s="106"/>
      <c r="UWN24" s="106"/>
      <c r="UWO24" s="106"/>
      <c r="UWP24" s="106"/>
      <c r="UWQ24" s="106"/>
      <c r="UWR24" s="106"/>
      <c r="UWS24" s="106"/>
      <c r="UWT24" s="106"/>
      <c r="UWU24" s="106"/>
      <c r="UWV24" s="106"/>
      <c r="UWW24" s="106"/>
      <c r="UWX24" s="106"/>
      <c r="UWY24" s="106"/>
      <c r="UWZ24" s="106"/>
      <c r="UXA24" s="106"/>
      <c r="UXB24" s="106"/>
      <c r="UXC24" s="106"/>
      <c r="UXD24" s="106"/>
      <c r="UXE24" s="106"/>
      <c r="UXF24" s="106"/>
      <c r="UXG24" s="106"/>
      <c r="UXH24" s="106"/>
      <c r="UXI24" s="106"/>
      <c r="UXJ24" s="106"/>
      <c r="UXK24" s="106"/>
      <c r="UXL24" s="106"/>
      <c r="UXM24" s="106"/>
      <c r="UXN24" s="106"/>
      <c r="UXO24" s="106"/>
      <c r="UXP24" s="106"/>
      <c r="UXQ24" s="106"/>
      <c r="UXR24" s="106"/>
      <c r="UXS24" s="106"/>
      <c r="UXT24" s="106"/>
      <c r="UXU24" s="106"/>
      <c r="UXV24" s="106"/>
      <c r="UXW24" s="106"/>
      <c r="UXX24" s="106"/>
      <c r="UXY24" s="106"/>
      <c r="UXZ24" s="106"/>
      <c r="UYA24" s="106"/>
      <c r="UYB24" s="106"/>
      <c r="UYC24" s="106"/>
      <c r="UYD24" s="106"/>
      <c r="UYE24" s="106"/>
      <c r="UYF24" s="106"/>
      <c r="UYG24" s="106"/>
      <c r="UYH24" s="106"/>
      <c r="UYI24" s="106"/>
      <c r="UYJ24" s="106"/>
      <c r="UYK24" s="106"/>
      <c r="UYL24" s="106"/>
      <c r="UYM24" s="106"/>
      <c r="UYN24" s="106"/>
      <c r="UYO24" s="106"/>
      <c r="UYP24" s="106"/>
      <c r="UYQ24" s="106"/>
      <c r="UYR24" s="106"/>
      <c r="UYS24" s="106"/>
      <c r="UYT24" s="106"/>
      <c r="UYU24" s="106"/>
      <c r="UYV24" s="106"/>
      <c r="UYW24" s="106"/>
      <c r="UYX24" s="106"/>
      <c r="UYY24" s="106"/>
      <c r="UYZ24" s="106"/>
      <c r="UZA24" s="106"/>
      <c r="UZB24" s="106"/>
      <c r="UZC24" s="106"/>
      <c r="UZD24" s="106"/>
      <c r="UZE24" s="106"/>
      <c r="UZF24" s="106"/>
      <c r="UZG24" s="106"/>
      <c r="UZH24" s="106"/>
      <c r="UZI24" s="106"/>
      <c r="UZJ24" s="106"/>
      <c r="UZK24" s="106"/>
      <c r="UZL24" s="106"/>
      <c r="UZM24" s="106"/>
      <c r="UZN24" s="106"/>
      <c r="UZO24" s="106"/>
      <c r="UZP24" s="106"/>
      <c r="UZQ24" s="106"/>
      <c r="UZR24" s="106"/>
      <c r="UZS24" s="106"/>
      <c r="UZT24" s="106"/>
      <c r="UZU24" s="106"/>
      <c r="UZV24" s="106"/>
      <c r="UZW24" s="106"/>
      <c r="UZX24" s="106"/>
      <c r="UZY24" s="106"/>
      <c r="UZZ24" s="106"/>
      <c r="VAA24" s="106"/>
      <c r="VAB24" s="106"/>
      <c r="VAC24" s="106"/>
      <c r="VAD24" s="106"/>
      <c r="VAE24" s="106"/>
      <c r="VAF24" s="106"/>
      <c r="VAG24" s="106"/>
      <c r="VAH24" s="106"/>
      <c r="VAI24" s="106"/>
      <c r="VAJ24" s="106"/>
      <c r="VAK24" s="106"/>
      <c r="VAL24" s="106"/>
      <c r="VAM24" s="106"/>
      <c r="VAN24" s="106"/>
      <c r="VAO24" s="106"/>
      <c r="VAP24" s="106"/>
      <c r="VAQ24" s="106"/>
      <c r="VAR24" s="106"/>
      <c r="VAS24" s="106"/>
      <c r="VAT24" s="106"/>
      <c r="VAU24" s="106"/>
      <c r="VAV24" s="106"/>
      <c r="VAW24" s="106"/>
      <c r="VAX24" s="106"/>
      <c r="VAY24" s="106"/>
      <c r="VAZ24" s="106"/>
      <c r="VBA24" s="106"/>
      <c r="VBB24" s="106"/>
      <c r="VBC24" s="106"/>
      <c r="VBD24" s="106"/>
      <c r="VBE24" s="106"/>
      <c r="VBF24" s="106"/>
      <c r="VBG24" s="106"/>
      <c r="VBH24" s="106"/>
      <c r="VBI24" s="106"/>
      <c r="VBJ24" s="106"/>
      <c r="VBK24" s="106"/>
      <c r="VBL24" s="106"/>
      <c r="VBM24" s="106"/>
      <c r="VBN24" s="106"/>
      <c r="VBO24" s="106"/>
      <c r="VBP24" s="106"/>
      <c r="VBQ24" s="106"/>
      <c r="VBR24" s="106"/>
      <c r="VBS24" s="106"/>
      <c r="VBT24" s="106"/>
      <c r="VBU24" s="106"/>
      <c r="VBV24" s="106"/>
      <c r="VBW24" s="106"/>
      <c r="VBX24" s="106"/>
      <c r="VBY24" s="106"/>
      <c r="VBZ24" s="106"/>
      <c r="VCA24" s="106"/>
      <c r="VCB24" s="106"/>
      <c r="VCC24" s="106"/>
      <c r="VCD24" s="106"/>
      <c r="VCE24" s="106"/>
      <c r="VCF24" s="106"/>
      <c r="VCG24" s="106"/>
      <c r="VCH24" s="106"/>
      <c r="VCI24" s="106"/>
      <c r="VCJ24" s="106"/>
      <c r="VCK24" s="106"/>
      <c r="VCL24" s="106"/>
      <c r="VCM24" s="106"/>
      <c r="VCN24" s="106"/>
      <c r="VCO24" s="106"/>
      <c r="VCP24" s="106"/>
      <c r="VCQ24" s="106"/>
      <c r="VCR24" s="106"/>
      <c r="VCS24" s="106"/>
      <c r="VCT24" s="106"/>
      <c r="VCU24" s="106"/>
      <c r="VCV24" s="106"/>
      <c r="VCW24" s="106"/>
      <c r="VCX24" s="106"/>
      <c r="VCY24" s="106"/>
      <c r="VCZ24" s="106"/>
      <c r="VDA24" s="106"/>
      <c r="VDB24" s="106"/>
      <c r="VDC24" s="106"/>
      <c r="VDD24" s="106"/>
      <c r="VDE24" s="106"/>
      <c r="VDF24" s="106"/>
      <c r="VDG24" s="106"/>
      <c r="VDH24" s="106"/>
      <c r="VDI24" s="106"/>
      <c r="VDJ24" s="106"/>
      <c r="VDK24" s="106"/>
      <c r="VDL24" s="106"/>
      <c r="VDM24" s="106"/>
      <c r="VDN24" s="106"/>
      <c r="VDO24" s="106"/>
      <c r="VDP24" s="106"/>
      <c r="VDQ24" s="106"/>
      <c r="VDR24" s="106"/>
      <c r="VDS24" s="106"/>
      <c r="VDT24" s="106"/>
      <c r="VDU24" s="106"/>
      <c r="VDV24" s="106"/>
      <c r="VDW24" s="106"/>
      <c r="VDX24" s="106"/>
      <c r="VDY24" s="106"/>
      <c r="VDZ24" s="106"/>
      <c r="VEA24" s="106"/>
      <c r="VEB24" s="106"/>
      <c r="VEC24" s="106"/>
      <c r="VED24" s="106"/>
      <c r="VEE24" s="106"/>
      <c r="VEF24" s="106"/>
      <c r="VEG24" s="106"/>
      <c r="VEH24" s="106"/>
      <c r="VEI24" s="106"/>
      <c r="VEJ24" s="106"/>
      <c r="VEK24" s="106"/>
      <c r="VEL24" s="106"/>
      <c r="VEM24" s="106"/>
      <c r="VEN24" s="106"/>
      <c r="VEO24" s="106"/>
      <c r="VEP24" s="106"/>
      <c r="VEQ24" s="106"/>
      <c r="VER24" s="106"/>
      <c r="VES24" s="106"/>
      <c r="VET24" s="106"/>
      <c r="VEU24" s="106"/>
      <c r="VEV24" s="106"/>
      <c r="VEW24" s="106"/>
      <c r="VEX24" s="106"/>
      <c r="VEY24" s="106"/>
      <c r="VEZ24" s="106"/>
      <c r="VFA24" s="106"/>
      <c r="VFB24" s="106"/>
      <c r="VFC24" s="106"/>
      <c r="VFD24" s="106"/>
      <c r="VFE24" s="106"/>
      <c r="VFF24" s="106"/>
      <c r="VFG24" s="106"/>
      <c r="VFH24" s="106"/>
      <c r="VFI24" s="106"/>
      <c r="VFJ24" s="106"/>
      <c r="VFK24" s="106"/>
      <c r="VFL24" s="106"/>
      <c r="VFM24" s="106"/>
      <c r="VFN24" s="106"/>
      <c r="VFO24" s="106"/>
      <c r="VFP24" s="106"/>
      <c r="VFQ24" s="106"/>
      <c r="VFR24" s="106"/>
      <c r="VFS24" s="106"/>
      <c r="VFT24" s="106"/>
      <c r="VFU24" s="106"/>
      <c r="VFV24" s="106"/>
      <c r="VFW24" s="106"/>
      <c r="VFX24" s="106"/>
      <c r="VFY24" s="106"/>
      <c r="VFZ24" s="106"/>
      <c r="VGA24" s="106"/>
      <c r="VGB24" s="106"/>
      <c r="VGC24" s="106"/>
      <c r="VGD24" s="106"/>
      <c r="VGE24" s="106"/>
      <c r="VGF24" s="106"/>
      <c r="VGG24" s="106"/>
      <c r="VGH24" s="106"/>
      <c r="VGI24" s="106"/>
      <c r="VGJ24" s="106"/>
      <c r="VGK24" s="106"/>
      <c r="VGL24" s="106"/>
      <c r="VGM24" s="106"/>
      <c r="VGN24" s="106"/>
      <c r="VGO24" s="106"/>
      <c r="VGP24" s="106"/>
      <c r="VGQ24" s="106"/>
      <c r="VGR24" s="106"/>
      <c r="VGS24" s="106"/>
      <c r="VGT24" s="106"/>
      <c r="VGU24" s="106"/>
      <c r="VGV24" s="106"/>
      <c r="VGW24" s="106"/>
      <c r="VGX24" s="106"/>
      <c r="VGY24" s="106"/>
      <c r="VGZ24" s="106"/>
      <c r="VHA24" s="106"/>
      <c r="VHB24" s="106"/>
      <c r="VHC24" s="106"/>
      <c r="VHD24" s="106"/>
      <c r="VHE24" s="106"/>
      <c r="VHF24" s="106"/>
      <c r="VHG24" s="106"/>
      <c r="VHH24" s="106"/>
      <c r="VHI24" s="106"/>
      <c r="VHJ24" s="106"/>
      <c r="VHK24" s="106"/>
      <c r="VHL24" s="106"/>
      <c r="VHM24" s="106"/>
      <c r="VHN24" s="106"/>
      <c r="VHO24" s="106"/>
      <c r="VHP24" s="106"/>
      <c r="VHQ24" s="106"/>
      <c r="VHR24" s="106"/>
      <c r="VHS24" s="106"/>
      <c r="VHT24" s="106"/>
      <c r="VHU24" s="106"/>
      <c r="VHV24" s="106"/>
      <c r="VHW24" s="106"/>
      <c r="VHX24" s="106"/>
      <c r="VHY24" s="106"/>
      <c r="VHZ24" s="106"/>
      <c r="VIA24" s="106"/>
      <c r="VIB24" s="106"/>
      <c r="VIC24" s="106"/>
      <c r="VID24" s="106"/>
      <c r="VIE24" s="106"/>
      <c r="VIF24" s="106"/>
      <c r="VIG24" s="106"/>
      <c r="VIH24" s="106"/>
      <c r="VII24" s="106"/>
      <c r="VIJ24" s="106"/>
      <c r="VIK24" s="106"/>
      <c r="VIL24" s="106"/>
      <c r="VIM24" s="106"/>
      <c r="VIN24" s="106"/>
      <c r="VIO24" s="106"/>
      <c r="VIP24" s="106"/>
      <c r="VIQ24" s="106"/>
      <c r="VIR24" s="106"/>
      <c r="VIS24" s="106"/>
      <c r="VIT24" s="106"/>
      <c r="VIU24" s="106"/>
      <c r="VIV24" s="106"/>
      <c r="VIW24" s="106"/>
      <c r="VIX24" s="106"/>
      <c r="VIY24" s="106"/>
      <c r="VIZ24" s="106"/>
      <c r="VJA24" s="106"/>
      <c r="VJB24" s="106"/>
      <c r="VJC24" s="106"/>
      <c r="VJD24" s="106"/>
      <c r="VJE24" s="106"/>
      <c r="VJF24" s="106"/>
      <c r="VJG24" s="106"/>
      <c r="VJH24" s="106"/>
      <c r="VJI24" s="106"/>
      <c r="VJJ24" s="106"/>
      <c r="VJK24" s="106"/>
      <c r="VJL24" s="106"/>
      <c r="VJM24" s="106"/>
      <c r="VJN24" s="106"/>
      <c r="VJO24" s="106"/>
      <c r="VJP24" s="106"/>
      <c r="VJQ24" s="106"/>
      <c r="VJR24" s="106"/>
      <c r="VJS24" s="106"/>
      <c r="VJT24" s="106"/>
      <c r="VJU24" s="106"/>
      <c r="VJV24" s="106"/>
      <c r="VJW24" s="106"/>
      <c r="VJX24" s="106"/>
      <c r="VJY24" s="106"/>
      <c r="VJZ24" s="106"/>
      <c r="VKA24" s="106"/>
      <c r="VKB24" s="106"/>
      <c r="VKC24" s="106"/>
      <c r="VKD24" s="106"/>
      <c r="VKE24" s="106"/>
      <c r="VKF24" s="106"/>
      <c r="VKG24" s="106"/>
      <c r="VKH24" s="106"/>
      <c r="VKI24" s="106"/>
      <c r="VKJ24" s="106"/>
      <c r="VKK24" s="106"/>
      <c r="VKL24" s="106"/>
      <c r="VKM24" s="106"/>
      <c r="VKN24" s="106"/>
      <c r="VKO24" s="106"/>
      <c r="VKP24" s="106"/>
      <c r="VKQ24" s="106"/>
      <c r="VKR24" s="106"/>
      <c r="VKS24" s="106"/>
      <c r="VKT24" s="106"/>
      <c r="VKU24" s="106"/>
      <c r="VKV24" s="106"/>
      <c r="VKW24" s="106"/>
      <c r="VKX24" s="106"/>
      <c r="VKY24" s="106"/>
      <c r="VKZ24" s="106"/>
      <c r="VLA24" s="106"/>
      <c r="VLB24" s="106"/>
      <c r="VLC24" s="106"/>
      <c r="VLD24" s="106"/>
      <c r="VLE24" s="106"/>
      <c r="VLF24" s="106"/>
      <c r="VLG24" s="106"/>
      <c r="VLH24" s="106"/>
      <c r="VLI24" s="106"/>
      <c r="VLJ24" s="106"/>
      <c r="VLK24" s="106"/>
      <c r="VLL24" s="106"/>
      <c r="VLM24" s="106"/>
      <c r="VLN24" s="106"/>
      <c r="VLO24" s="106"/>
      <c r="VLP24" s="106"/>
      <c r="VLQ24" s="106"/>
      <c r="VLR24" s="106"/>
      <c r="VLS24" s="106"/>
      <c r="VLT24" s="106"/>
      <c r="VLU24" s="106"/>
      <c r="VLV24" s="106"/>
      <c r="VLW24" s="106"/>
      <c r="VLX24" s="106"/>
      <c r="VLY24" s="106"/>
      <c r="VLZ24" s="106"/>
      <c r="VMA24" s="106"/>
      <c r="VMB24" s="106"/>
      <c r="VMC24" s="106"/>
      <c r="VMD24" s="106"/>
      <c r="VME24" s="106"/>
      <c r="VMF24" s="106"/>
      <c r="VMG24" s="106"/>
      <c r="VMH24" s="106"/>
      <c r="VMI24" s="106"/>
      <c r="VMJ24" s="106"/>
      <c r="VMK24" s="106"/>
      <c r="VML24" s="106"/>
      <c r="VMM24" s="106"/>
      <c r="VMN24" s="106"/>
      <c r="VMO24" s="106"/>
      <c r="VMP24" s="106"/>
      <c r="VMQ24" s="106"/>
      <c r="VMR24" s="106"/>
      <c r="VMS24" s="106"/>
      <c r="VMT24" s="106"/>
      <c r="VMU24" s="106"/>
      <c r="VMV24" s="106"/>
      <c r="VMW24" s="106"/>
      <c r="VMX24" s="106"/>
      <c r="VMY24" s="106"/>
      <c r="VMZ24" s="106"/>
      <c r="VNA24" s="106"/>
      <c r="VNB24" s="106"/>
      <c r="VNC24" s="106"/>
      <c r="VND24" s="106"/>
      <c r="VNE24" s="106"/>
      <c r="VNF24" s="106"/>
      <c r="VNG24" s="106"/>
      <c r="VNH24" s="106"/>
      <c r="VNI24" s="106"/>
      <c r="VNJ24" s="106"/>
      <c r="VNK24" s="106"/>
      <c r="VNL24" s="106"/>
      <c r="VNM24" s="106"/>
      <c r="VNN24" s="106"/>
      <c r="VNO24" s="106"/>
      <c r="VNP24" s="106"/>
      <c r="VNQ24" s="106"/>
      <c r="VNR24" s="106"/>
      <c r="VNS24" s="106"/>
      <c r="VNT24" s="106"/>
      <c r="VNU24" s="106"/>
      <c r="VNV24" s="106"/>
      <c r="VNW24" s="106"/>
      <c r="VNX24" s="106"/>
      <c r="VNY24" s="106"/>
      <c r="VNZ24" s="106"/>
      <c r="VOA24" s="106"/>
      <c r="VOB24" s="106"/>
      <c r="VOC24" s="106"/>
      <c r="VOD24" s="106"/>
      <c r="VOE24" s="106"/>
      <c r="VOF24" s="106"/>
      <c r="VOG24" s="106"/>
      <c r="VOH24" s="106"/>
      <c r="VOI24" s="106"/>
      <c r="VOJ24" s="106"/>
      <c r="VOK24" s="106"/>
      <c r="VOL24" s="106"/>
      <c r="VOM24" s="106"/>
      <c r="VON24" s="106"/>
      <c r="VOO24" s="106"/>
      <c r="VOP24" s="106"/>
      <c r="VOQ24" s="106"/>
      <c r="VOR24" s="106"/>
      <c r="VOS24" s="106"/>
      <c r="VOT24" s="106"/>
      <c r="VOU24" s="106"/>
      <c r="VOV24" s="106"/>
      <c r="VOW24" s="106"/>
      <c r="VOX24" s="106"/>
      <c r="VOY24" s="106"/>
      <c r="VOZ24" s="106"/>
      <c r="VPA24" s="106"/>
      <c r="VPB24" s="106"/>
      <c r="VPC24" s="106"/>
      <c r="VPD24" s="106"/>
      <c r="VPE24" s="106"/>
      <c r="VPF24" s="106"/>
      <c r="VPG24" s="106"/>
      <c r="VPH24" s="106"/>
      <c r="VPI24" s="106"/>
      <c r="VPJ24" s="106"/>
      <c r="VPK24" s="106"/>
      <c r="VPL24" s="106"/>
      <c r="VPM24" s="106"/>
      <c r="VPN24" s="106"/>
      <c r="VPO24" s="106"/>
      <c r="VPP24" s="106"/>
      <c r="VPQ24" s="106"/>
      <c r="VPR24" s="106"/>
      <c r="VPS24" s="106"/>
      <c r="VPT24" s="106"/>
      <c r="VPU24" s="106"/>
      <c r="VPV24" s="106"/>
      <c r="VPW24" s="106"/>
      <c r="VPX24" s="106"/>
      <c r="VPY24" s="106"/>
      <c r="VPZ24" s="106"/>
      <c r="VQA24" s="106"/>
      <c r="VQB24" s="106"/>
      <c r="VQC24" s="106"/>
      <c r="VQD24" s="106"/>
      <c r="VQE24" s="106"/>
      <c r="VQF24" s="106"/>
      <c r="VQG24" s="106"/>
      <c r="VQH24" s="106"/>
      <c r="VQI24" s="106"/>
      <c r="VQJ24" s="106"/>
      <c r="VQK24" s="106"/>
      <c r="VQL24" s="106"/>
      <c r="VQM24" s="106"/>
      <c r="VQN24" s="106"/>
      <c r="VQO24" s="106"/>
      <c r="VQP24" s="106"/>
      <c r="VQQ24" s="106"/>
      <c r="VQR24" s="106"/>
      <c r="VQS24" s="106"/>
      <c r="VQT24" s="106"/>
      <c r="VQU24" s="106"/>
      <c r="VQV24" s="106"/>
      <c r="VQW24" s="106"/>
      <c r="VQX24" s="106"/>
      <c r="VQY24" s="106"/>
      <c r="VQZ24" s="106"/>
      <c r="VRA24" s="106"/>
      <c r="VRB24" s="106"/>
      <c r="VRC24" s="106"/>
      <c r="VRD24" s="106"/>
      <c r="VRE24" s="106"/>
      <c r="VRF24" s="106"/>
      <c r="VRG24" s="106"/>
      <c r="VRH24" s="106"/>
      <c r="VRI24" s="106"/>
      <c r="VRJ24" s="106"/>
      <c r="VRK24" s="106"/>
      <c r="VRL24" s="106"/>
      <c r="VRM24" s="106"/>
      <c r="VRN24" s="106"/>
      <c r="VRO24" s="106"/>
      <c r="VRP24" s="106"/>
      <c r="VRQ24" s="106"/>
      <c r="VRR24" s="106"/>
      <c r="VRS24" s="106"/>
      <c r="VRT24" s="106"/>
      <c r="VRU24" s="106"/>
      <c r="VRV24" s="106"/>
      <c r="VRW24" s="106"/>
      <c r="VRX24" s="106"/>
      <c r="VRY24" s="106"/>
      <c r="VRZ24" s="106"/>
      <c r="VSA24" s="106"/>
      <c r="VSB24" s="106"/>
      <c r="VSC24" s="106"/>
      <c r="VSD24" s="106"/>
      <c r="VSE24" s="106"/>
      <c r="VSF24" s="106"/>
      <c r="VSG24" s="106"/>
      <c r="VSH24" s="106"/>
      <c r="VSI24" s="106"/>
      <c r="VSJ24" s="106"/>
      <c r="VSK24" s="106"/>
      <c r="VSL24" s="106"/>
      <c r="VSM24" s="106"/>
      <c r="VSN24" s="106"/>
      <c r="VSO24" s="106"/>
      <c r="VSP24" s="106"/>
      <c r="VSQ24" s="106"/>
      <c r="VSR24" s="106"/>
      <c r="VSS24" s="106"/>
      <c r="VST24" s="106"/>
      <c r="VSU24" s="106"/>
      <c r="VSV24" s="106"/>
      <c r="VSW24" s="106"/>
      <c r="VSX24" s="106"/>
      <c r="VSY24" s="106"/>
      <c r="VSZ24" s="106"/>
      <c r="VTA24" s="106"/>
      <c r="VTB24" s="106"/>
      <c r="VTC24" s="106"/>
      <c r="VTD24" s="106"/>
      <c r="VTE24" s="106"/>
      <c r="VTF24" s="106"/>
      <c r="VTG24" s="106"/>
      <c r="VTH24" s="106"/>
      <c r="VTI24" s="106"/>
      <c r="VTJ24" s="106"/>
      <c r="VTK24" s="106"/>
      <c r="VTL24" s="106"/>
      <c r="VTM24" s="106"/>
      <c r="VTN24" s="106"/>
      <c r="VTO24" s="106"/>
      <c r="VTP24" s="106"/>
      <c r="VTQ24" s="106"/>
      <c r="VTR24" s="106"/>
      <c r="VTS24" s="106"/>
      <c r="VTT24" s="106"/>
      <c r="VTU24" s="106"/>
      <c r="VTV24" s="106"/>
      <c r="VTW24" s="106"/>
      <c r="VTX24" s="106"/>
      <c r="VTY24" s="106"/>
      <c r="VTZ24" s="106"/>
      <c r="VUA24" s="106"/>
      <c r="VUB24" s="106"/>
      <c r="VUC24" s="106"/>
      <c r="VUD24" s="106"/>
      <c r="VUE24" s="106"/>
      <c r="VUF24" s="106"/>
      <c r="VUG24" s="106"/>
      <c r="VUH24" s="106"/>
      <c r="VUI24" s="106"/>
      <c r="VUJ24" s="106"/>
      <c r="VUK24" s="106"/>
      <c r="VUL24" s="106"/>
      <c r="VUM24" s="106"/>
      <c r="VUN24" s="106"/>
      <c r="VUO24" s="106"/>
      <c r="VUP24" s="106"/>
      <c r="VUQ24" s="106"/>
      <c r="VUR24" s="106"/>
      <c r="VUS24" s="106"/>
      <c r="VUT24" s="106"/>
      <c r="VUU24" s="106"/>
      <c r="VUV24" s="106"/>
      <c r="VUW24" s="106"/>
      <c r="VUX24" s="106"/>
      <c r="VUY24" s="106"/>
      <c r="VUZ24" s="106"/>
      <c r="VVA24" s="106"/>
      <c r="VVB24" s="106"/>
      <c r="VVC24" s="106"/>
      <c r="VVD24" s="106"/>
      <c r="VVE24" s="106"/>
      <c r="VVF24" s="106"/>
      <c r="VVG24" s="106"/>
      <c r="VVH24" s="106"/>
      <c r="VVI24" s="106"/>
      <c r="VVJ24" s="106"/>
      <c r="VVK24" s="106"/>
      <c r="VVL24" s="106"/>
      <c r="VVM24" s="106"/>
      <c r="VVN24" s="106"/>
      <c r="VVO24" s="106"/>
      <c r="VVP24" s="106"/>
      <c r="VVQ24" s="106"/>
      <c r="VVR24" s="106"/>
      <c r="VVS24" s="106"/>
      <c r="VVT24" s="106"/>
      <c r="VVU24" s="106"/>
      <c r="VVV24" s="106"/>
      <c r="VVW24" s="106"/>
      <c r="VVX24" s="106"/>
      <c r="VVY24" s="106"/>
      <c r="VVZ24" s="106"/>
      <c r="VWA24" s="106"/>
      <c r="VWB24" s="106"/>
      <c r="VWC24" s="106"/>
      <c r="VWD24" s="106"/>
      <c r="VWE24" s="106"/>
      <c r="VWF24" s="106"/>
      <c r="VWG24" s="106"/>
      <c r="VWH24" s="106"/>
      <c r="VWI24" s="106"/>
      <c r="VWJ24" s="106"/>
      <c r="VWK24" s="106"/>
      <c r="VWL24" s="106"/>
      <c r="VWM24" s="106"/>
      <c r="VWN24" s="106"/>
      <c r="VWO24" s="106"/>
      <c r="VWP24" s="106"/>
      <c r="VWQ24" s="106"/>
      <c r="VWR24" s="106"/>
      <c r="VWS24" s="106"/>
      <c r="VWT24" s="106"/>
      <c r="VWU24" s="106"/>
      <c r="VWV24" s="106"/>
      <c r="VWW24" s="106"/>
      <c r="VWX24" s="106"/>
      <c r="VWY24" s="106"/>
      <c r="VWZ24" s="106"/>
      <c r="VXA24" s="106"/>
      <c r="VXB24" s="106"/>
      <c r="VXC24" s="106"/>
      <c r="VXD24" s="106"/>
      <c r="VXE24" s="106"/>
      <c r="VXF24" s="106"/>
      <c r="VXG24" s="106"/>
      <c r="VXH24" s="106"/>
      <c r="VXI24" s="106"/>
      <c r="VXJ24" s="106"/>
      <c r="VXK24" s="106"/>
      <c r="VXL24" s="106"/>
      <c r="VXM24" s="106"/>
      <c r="VXN24" s="106"/>
      <c r="VXO24" s="106"/>
      <c r="VXP24" s="106"/>
      <c r="VXQ24" s="106"/>
      <c r="VXR24" s="106"/>
      <c r="VXS24" s="106"/>
      <c r="VXT24" s="106"/>
      <c r="VXU24" s="106"/>
      <c r="VXV24" s="106"/>
      <c r="VXW24" s="106"/>
      <c r="VXX24" s="106"/>
      <c r="VXY24" s="106"/>
      <c r="VXZ24" s="106"/>
      <c r="VYA24" s="106"/>
      <c r="VYB24" s="106"/>
      <c r="VYC24" s="106"/>
      <c r="VYD24" s="106"/>
      <c r="VYE24" s="106"/>
      <c r="VYF24" s="106"/>
      <c r="VYG24" s="106"/>
      <c r="VYH24" s="106"/>
      <c r="VYI24" s="106"/>
      <c r="VYJ24" s="106"/>
      <c r="VYK24" s="106"/>
      <c r="VYL24" s="106"/>
      <c r="VYM24" s="106"/>
      <c r="VYN24" s="106"/>
      <c r="VYO24" s="106"/>
      <c r="VYP24" s="106"/>
      <c r="VYQ24" s="106"/>
      <c r="VYR24" s="106"/>
      <c r="VYS24" s="106"/>
      <c r="VYT24" s="106"/>
      <c r="VYU24" s="106"/>
      <c r="VYV24" s="106"/>
      <c r="VYW24" s="106"/>
      <c r="VYX24" s="106"/>
      <c r="VYY24" s="106"/>
      <c r="VYZ24" s="106"/>
      <c r="VZA24" s="106"/>
      <c r="VZB24" s="106"/>
      <c r="VZC24" s="106"/>
      <c r="VZD24" s="106"/>
      <c r="VZE24" s="106"/>
      <c r="VZF24" s="106"/>
      <c r="VZG24" s="106"/>
      <c r="VZH24" s="106"/>
      <c r="VZI24" s="106"/>
      <c r="VZJ24" s="106"/>
      <c r="VZK24" s="106"/>
      <c r="VZL24" s="106"/>
      <c r="VZM24" s="106"/>
      <c r="VZN24" s="106"/>
      <c r="VZO24" s="106"/>
      <c r="VZP24" s="106"/>
      <c r="VZQ24" s="106"/>
      <c r="VZR24" s="106"/>
      <c r="VZS24" s="106"/>
      <c r="VZT24" s="106"/>
      <c r="VZU24" s="106"/>
      <c r="VZV24" s="106"/>
      <c r="VZW24" s="106"/>
      <c r="VZX24" s="106"/>
      <c r="VZY24" s="106"/>
      <c r="VZZ24" s="106"/>
      <c r="WAA24" s="106"/>
      <c r="WAB24" s="106"/>
      <c r="WAC24" s="106"/>
      <c r="WAD24" s="106"/>
      <c r="WAE24" s="106"/>
      <c r="WAF24" s="106"/>
      <c r="WAG24" s="106"/>
      <c r="WAH24" s="106"/>
      <c r="WAI24" s="106"/>
      <c r="WAJ24" s="106"/>
      <c r="WAK24" s="106"/>
      <c r="WAL24" s="106"/>
      <c r="WAM24" s="106"/>
      <c r="WAN24" s="106"/>
      <c r="WAO24" s="106"/>
      <c r="WAP24" s="106"/>
      <c r="WAQ24" s="106"/>
      <c r="WAR24" s="106"/>
      <c r="WAS24" s="106"/>
      <c r="WAT24" s="106"/>
      <c r="WAU24" s="106"/>
      <c r="WAV24" s="106"/>
      <c r="WAW24" s="106"/>
      <c r="WAX24" s="106"/>
      <c r="WAY24" s="106"/>
      <c r="WAZ24" s="106"/>
      <c r="WBA24" s="106"/>
      <c r="WBB24" s="106"/>
      <c r="WBC24" s="106"/>
      <c r="WBD24" s="106"/>
      <c r="WBE24" s="106"/>
      <c r="WBF24" s="106"/>
      <c r="WBG24" s="106"/>
      <c r="WBH24" s="106"/>
      <c r="WBI24" s="106"/>
      <c r="WBJ24" s="106"/>
      <c r="WBK24" s="106"/>
      <c r="WBL24" s="106"/>
      <c r="WBM24" s="106"/>
      <c r="WBN24" s="106"/>
      <c r="WBO24" s="106"/>
      <c r="WBP24" s="106"/>
      <c r="WBQ24" s="106"/>
      <c r="WBR24" s="106"/>
      <c r="WBS24" s="106"/>
      <c r="WBT24" s="106"/>
      <c r="WBU24" s="106"/>
      <c r="WBV24" s="106"/>
      <c r="WBW24" s="106"/>
      <c r="WBX24" s="106"/>
      <c r="WBY24" s="106"/>
      <c r="WBZ24" s="106"/>
      <c r="WCA24" s="106"/>
      <c r="WCB24" s="106"/>
      <c r="WCC24" s="106"/>
      <c r="WCD24" s="106"/>
      <c r="WCE24" s="106"/>
      <c r="WCF24" s="106"/>
      <c r="WCG24" s="106"/>
      <c r="WCH24" s="106"/>
      <c r="WCI24" s="106"/>
      <c r="WCJ24" s="106"/>
      <c r="WCK24" s="106"/>
      <c r="WCL24" s="106"/>
      <c r="WCM24" s="106"/>
      <c r="WCN24" s="106"/>
      <c r="WCO24" s="106"/>
      <c r="WCP24" s="106"/>
      <c r="WCQ24" s="106"/>
      <c r="WCR24" s="106"/>
      <c r="WCS24" s="106"/>
      <c r="WCT24" s="106"/>
      <c r="WCU24" s="106"/>
      <c r="WCV24" s="106"/>
      <c r="WCW24" s="106"/>
      <c r="WCX24" s="106"/>
      <c r="WCY24" s="106"/>
      <c r="WCZ24" s="106"/>
      <c r="WDA24" s="106"/>
      <c r="WDB24" s="106"/>
      <c r="WDC24" s="106"/>
      <c r="WDD24" s="106"/>
      <c r="WDE24" s="106"/>
      <c r="WDF24" s="106"/>
      <c r="WDG24" s="106"/>
      <c r="WDH24" s="106"/>
      <c r="WDI24" s="106"/>
      <c r="WDJ24" s="106"/>
      <c r="WDK24" s="106"/>
      <c r="WDL24" s="106"/>
      <c r="WDM24" s="106"/>
      <c r="WDN24" s="106"/>
      <c r="WDO24" s="106"/>
      <c r="WDP24" s="106"/>
      <c r="WDQ24" s="106"/>
      <c r="WDR24" s="106"/>
      <c r="WDS24" s="106"/>
      <c r="WDT24" s="106"/>
      <c r="WDU24" s="106"/>
      <c r="WDV24" s="106"/>
      <c r="WDW24" s="106"/>
      <c r="WDX24" s="106"/>
      <c r="WDY24" s="106"/>
      <c r="WDZ24" s="106"/>
      <c r="WEA24" s="106"/>
      <c r="WEB24" s="106"/>
      <c r="WEC24" s="106"/>
      <c r="WED24" s="106"/>
      <c r="WEE24" s="106"/>
      <c r="WEF24" s="106"/>
      <c r="WEG24" s="106"/>
      <c r="WEH24" s="106"/>
      <c r="WEI24" s="106"/>
      <c r="WEJ24" s="106"/>
      <c r="WEK24" s="106"/>
      <c r="WEL24" s="106"/>
      <c r="WEM24" s="106"/>
      <c r="WEN24" s="106"/>
      <c r="WEO24" s="106"/>
      <c r="WEP24" s="106"/>
      <c r="WEQ24" s="106"/>
      <c r="WER24" s="106"/>
      <c r="WES24" s="106"/>
      <c r="WET24" s="106"/>
      <c r="WEU24" s="106"/>
      <c r="WEV24" s="106"/>
      <c r="WEW24" s="106"/>
      <c r="WEX24" s="106"/>
      <c r="WEY24" s="106"/>
      <c r="WEZ24" s="106"/>
      <c r="WFA24" s="106"/>
      <c r="WFB24" s="106"/>
      <c r="WFC24" s="106"/>
      <c r="WFD24" s="106"/>
      <c r="WFE24" s="106"/>
      <c r="WFF24" s="106"/>
      <c r="WFG24" s="106"/>
      <c r="WFH24" s="106"/>
      <c r="WFI24" s="106"/>
      <c r="WFJ24" s="106"/>
      <c r="WFK24" s="106"/>
      <c r="WFL24" s="106"/>
      <c r="WFM24" s="106"/>
      <c r="WFN24" s="106"/>
      <c r="WFO24" s="106"/>
      <c r="WFP24" s="106"/>
      <c r="WFQ24" s="106"/>
      <c r="WFR24" s="106"/>
      <c r="WFS24" s="106"/>
      <c r="WFT24" s="106"/>
      <c r="WFU24" s="106"/>
      <c r="WFV24" s="106"/>
      <c r="WFW24" s="106"/>
      <c r="WFX24" s="106"/>
      <c r="WFY24" s="106"/>
      <c r="WFZ24" s="106"/>
      <c r="WGA24" s="106"/>
      <c r="WGB24" s="106"/>
      <c r="WGC24" s="106"/>
      <c r="WGD24" s="106"/>
      <c r="WGE24" s="106"/>
      <c r="WGF24" s="106"/>
      <c r="WGG24" s="106"/>
      <c r="WGH24" s="106"/>
      <c r="WGI24" s="106"/>
      <c r="WGJ24" s="106"/>
      <c r="WGK24" s="106"/>
      <c r="WGL24" s="106"/>
      <c r="WGM24" s="106"/>
      <c r="WGN24" s="106"/>
      <c r="WGO24" s="106"/>
      <c r="WGP24" s="106"/>
      <c r="WGQ24" s="106"/>
      <c r="WGR24" s="106"/>
      <c r="WGS24" s="106"/>
      <c r="WGT24" s="106"/>
      <c r="WGU24" s="106"/>
      <c r="WGV24" s="106"/>
      <c r="WGW24" s="106"/>
      <c r="WGX24" s="106"/>
      <c r="WGY24" s="106"/>
      <c r="WGZ24" s="106"/>
      <c r="WHA24" s="106"/>
      <c r="WHB24" s="106"/>
      <c r="WHC24" s="106"/>
      <c r="WHD24" s="106"/>
      <c r="WHE24" s="106"/>
      <c r="WHF24" s="106"/>
      <c r="WHG24" s="106"/>
      <c r="WHH24" s="106"/>
      <c r="WHI24" s="106"/>
      <c r="WHJ24" s="106"/>
      <c r="WHK24" s="106"/>
      <c r="WHL24" s="106"/>
      <c r="WHM24" s="106"/>
      <c r="WHN24" s="106"/>
      <c r="WHO24" s="106"/>
      <c r="WHP24" s="106"/>
      <c r="WHQ24" s="106"/>
      <c r="WHR24" s="106"/>
      <c r="WHS24" s="106"/>
      <c r="WHT24" s="106"/>
      <c r="WHU24" s="106"/>
      <c r="WHV24" s="106"/>
      <c r="WHW24" s="106"/>
      <c r="WHX24" s="106"/>
      <c r="WHY24" s="106"/>
      <c r="WHZ24" s="106"/>
      <c r="WIA24" s="106"/>
      <c r="WIB24" s="106"/>
      <c r="WIC24" s="106"/>
      <c r="WID24" s="106"/>
      <c r="WIE24" s="106"/>
      <c r="WIF24" s="106"/>
      <c r="WIG24" s="106"/>
      <c r="WIH24" s="106"/>
      <c r="WII24" s="106"/>
      <c r="WIJ24" s="106"/>
      <c r="WIK24" s="106"/>
      <c r="WIL24" s="106"/>
      <c r="WIM24" s="106"/>
      <c r="WIN24" s="106"/>
      <c r="WIO24" s="106"/>
      <c r="WIP24" s="106"/>
      <c r="WIQ24" s="106"/>
      <c r="WIR24" s="106"/>
      <c r="WIS24" s="106"/>
      <c r="WIT24" s="106"/>
      <c r="WIU24" s="106"/>
      <c r="WIV24" s="106"/>
      <c r="WIW24" s="106"/>
      <c r="WIX24" s="106"/>
      <c r="WIY24" s="106"/>
      <c r="WIZ24" s="106"/>
      <c r="WJA24" s="106"/>
      <c r="WJB24" s="106"/>
      <c r="WJC24" s="106"/>
      <c r="WJD24" s="106"/>
      <c r="WJE24" s="106"/>
      <c r="WJF24" s="106"/>
      <c r="WJG24" s="106"/>
      <c r="WJH24" s="106"/>
      <c r="WJI24" s="106"/>
      <c r="WJJ24" s="106"/>
      <c r="WJK24" s="106"/>
      <c r="WJL24" s="106"/>
      <c r="WJM24" s="106"/>
      <c r="WJN24" s="106"/>
      <c r="WJO24" s="106"/>
      <c r="WJP24" s="106"/>
      <c r="WJQ24" s="106"/>
      <c r="WJR24" s="106"/>
      <c r="WJS24" s="106"/>
      <c r="WJT24" s="106"/>
      <c r="WJU24" s="106"/>
      <c r="WJV24" s="106"/>
      <c r="WJW24" s="106"/>
      <c r="WJX24" s="106"/>
      <c r="WJY24" s="106"/>
      <c r="WJZ24" s="106"/>
      <c r="WKA24" s="106"/>
      <c r="WKB24" s="106"/>
      <c r="WKC24" s="106"/>
      <c r="WKD24" s="106"/>
      <c r="WKE24" s="106"/>
      <c r="WKF24" s="106"/>
      <c r="WKG24" s="106"/>
      <c r="WKH24" s="106"/>
      <c r="WKI24" s="106"/>
      <c r="WKJ24" s="106"/>
      <c r="WKK24" s="106"/>
      <c r="WKL24" s="106"/>
      <c r="WKM24" s="106"/>
      <c r="WKN24" s="106"/>
      <c r="WKO24" s="106"/>
      <c r="WKP24" s="106"/>
      <c r="WKQ24" s="106"/>
      <c r="WKR24" s="106"/>
      <c r="WKS24" s="106"/>
      <c r="WKT24" s="106"/>
      <c r="WKU24" s="106"/>
      <c r="WKV24" s="106"/>
      <c r="WKW24" s="106"/>
      <c r="WKX24" s="106"/>
      <c r="WKY24" s="106"/>
      <c r="WKZ24" s="106"/>
      <c r="WLA24" s="106"/>
      <c r="WLB24" s="106"/>
      <c r="WLC24" s="106"/>
      <c r="WLD24" s="106"/>
      <c r="WLE24" s="106"/>
      <c r="WLF24" s="106"/>
      <c r="WLG24" s="106"/>
      <c r="WLH24" s="106"/>
      <c r="WLI24" s="106"/>
      <c r="WLJ24" s="106"/>
      <c r="WLK24" s="106"/>
      <c r="WLL24" s="106"/>
      <c r="WLM24" s="106"/>
      <c r="WLN24" s="106"/>
      <c r="WLO24" s="106"/>
      <c r="WLP24" s="106"/>
      <c r="WLQ24" s="106"/>
      <c r="WLR24" s="106"/>
      <c r="WLS24" s="106"/>
      <c r="WLT24" s="106"/>
      <c r="WLU24" s="106"/>
      <c r="WLV24" s="106"/>
      <c r="WLW24" s="106"/>
      <c r="WLX24" s="106"/>
      <c r="WLY24" s="106"/>
      <c r="WLZ24" s="106"/>
      <c r="WMA24" s="106"/>
      <c r="WMB24" s="106"/>
      <c r="WMC24" s="106"/>
      <c r="WMD24" s="106"/>
      <c r="WME24" s="106"/>
      <c r="WMF24" s="106"/>
      <c r="WMG24" s="106"/>
      <c r="WMH24" s="106"/>
      <c r="WMI24" s="106"/>
      <c r="WMJ24" s="106"/>
      <c r="WMK24" s="106"/>
      <c r="WML24" s="106"/>
      <c r="WMM24" s="106"/>
      <c r="WMN24" s="106"/>
      <c r="WMO24" s="106"/>
      <c r="WMP24" s="106"/>
      <c r="WMQ24" s="106"/>
      <c r="WMR24" s="106"/>
      <c r="WMS24" s="106"/>
      <c r="WMT24" s="106"/>
      <c r="WMU24" s="106"/>
      <c r="WMV24" s="106"/>
      <c r="WMW24" s="106"/>
      <c r="WMX24" s="106"/>
      <c r="WMY24" s="106"/>
      <c r="WMZ24" s="106"/>
      <c r="WNA24" s="106"/>
      <c r="WNB24" s="106"/>
      <c r="WNC24" s="106"/>
      <c r="WND24" s="106"/>
      <c r="WNE24" s="106"/>
      <c r="WNF24" s="106"/>
      <c r="WNG24" s="106"/>
      <c r="WNH24" s="106"/>
      <c r="WNI24" s="106"/>
      <c r="WNJ24" s="106"/>
      <c r="WNK24" s="106"/>
      <c r="WNL24" s="106"/>
      <c r="WNM24" s="106"/>
      <c r="WNN24" s="106"/>
      <c r="WNO24" s="106"/>
      <c r="WNP24" s="106"/>
      <c r="WNQ24" s="106"/>
      <c r="WNR24" s="106"/>
      <c r="WNS24" s="106"/>
      <c r="WNT24" s="106"/>
      <c r="WNU24" s="106"/>
      <c r="WNV24" s="106"/>
      <c r="WNW24" s="106"/>
      <c r="WNX24" s="106"/>
      <c r="WNY24" s="106"/>
      <c r="WNZ24" s="106"/>
      <c r="WOA24" s="106"/>
      <c r="WOB24" s="106"/>
      <c r="WOC24" s="106"/>
      <c r="WOD24" s="106"/>
      <c r="WOE24" s="106"/>
      <c r="WOF24" s="106"/>
      <c r="WOG24" s="106"/>
      <c r="WOH24" s="106"/>
      <c r="WOI24" s="106"/>
      <c r="WOJ24" s="106"/>
      <c r="WOK24" s="106"/>
      <c r="WOL24" s="106"/>
      <c r="WOM24" s="106"/>
      <c r="WON24" s="106"/>
      <c r="WOO24" s="106"/>
      <c r="WOP24" s="106"/>
      <c r="WOQ24" s="106"/>
      <c r="WOR24" s="106"/>
      <c r="WOS24" s="106"/>
      <c r="WOT24" s="106"/>
      <c r="WOU24" s="106"/>
      <c r="WOV24" s="106"/>
      <c r="WOW24" s="106"/>
      <c r="WOX24" s="106"/>
      <c r="WOY24" s="106"/>
      <c r="WOZ24" s="106"/>
      <c r="WPA24" s="106"/>
      <c r="WPB24" s="106"/>
      <c r="WPC24" s="106"/>
      <c r="WPD24" s="106"/>
      <c r="WPE24" s="106"/>
      <c r="WPF24" s="106"/>
      <c r="WPG24" s="106"/>
      <c r="WPH24" s="106"/>
      <c r="WPI24" s="106"/>
      <c r="WPJ24" s="106"/>
      <c r="WPK24" s="106"/>
      <c r="WPL24" s="106"/>
      <c r="WPM24" s="106"/>
      <c r="WPN24" s="106"/>
      <c r="WPO24" s="106"/>
      <c r="WPP24" s="106"/>
      <c r="WPQ24" s="106"/>
      <c r="WPR24" s="106"/>
      <c r="WPS24" s="106"/>
      <c r="WPT24" s="106"/>
      <c r="WPU24" s="106"/>
      <c r="WPV24" s="106"/>
      <c r="WPW24" s="106"/>
      <c r="WPX24" s="106"/>
      <c r="WPY24" s="106"/>
      <c r="WPZ24" s="106"/>
      <c r="WQA24" s="106"/>
      <c r="WQB24" s="106"/>
      <c r="WQC24" s="106"/>
      <c r="WQD24" s="106"/>
      <c r="WQE24" s="106"/>
      <c r="WQF24" s="106"/>
      <c r="WQG24" s="106"/>
      <c r="WQH24" s="106"/>
      <c r="WQI24" s="106"/>
      <c r="WQJ24" s="106"/>
      <c r="WQK24" s="106"/>
      <c r="WQL24" s="106"/>
      <c r="WQM24" s="106"/>
      <c r="WQN24" s="106"/>
      <c r="WQO24" s="106"/>
      <c r="WQP24" s="106"/>
      <c r="WQQ24" s="106"/>
      <c r="WQR24" s="106"/>
      <c r="WQS24" s="106"/>
      <c r="WQT24" s="106"/>
      <c r="WQU24" s="106"/>
      <c r="WQV24" s="106"/>
      <c r="WQW24" s="106"/>
      <c r="WQX24" s="106"/>
      <c r="WQY24" s="106"/>
      <c r="WQZ24" s="106"/>
      <c r="WRA24" s="106"/>
      <c r="WRB24" s="106"/>
      <c r="WRC24" s="106"/>
      <c r="WRD24" s="106"/>
      <c r="WRE24" s="106"/>
      <c r="WRF24" s="106"/>
      <c r="WRG24" s="106"/>
      <c r="WRH24" s="106"/>
      <c r="WRI24" s="106"/>
      <c r="WRJ24" s="106"/>
      <c r="WRK24" s="106"/>
      <c r="WRL24" s="106"/>
      <c r="WRM24" s="106"/>
      <c r="WRN24" s="106"/>
      <c r="WRO24" s="106"/>
      <c r="WRP24" s="106"/>
      <c r="WRQ24" s="106"/>
      <c r="WRR24" s="106"/>
      <c r="WRS24" s="106"/>
      <c r="WRT24" s="106"/>
      <c r="WRU24" s="106"/>
      <c r="WRV24" s="106"/>
      <c r="WRW24" s="106"/>
      <c r="WRX24" s="106"/>
      <c r="WRY24" s="106"/>
      <c r="WRZ24" s="106"/>
      <c r="WSA24" s="106"/>
      <c r="WSB24" s="106"/>
      <c r="WSC24" s="106"/>
      <c r="WSD24" s="106"/>
      <c r="WSE24" s="106"/>
      <c r="WSF24" s="106"/>
      <c r="WSG24" s="106"/>
      <c r="WSH24" s="106"/>
      <c r="WSI24" s="106"/>
      <c r="WSJ24" s="106"/>
      <c r="WSK24" s="106"/>
      <c r="WSL24" s="106"/>
      <c r="WSM24" s="106"/>
      <c r="WSN24" s="106"/>
      <c r="WSO24" s="106"/>
      <c r="WSP24" s="106"/>
      <c r="WSQ24" s="106"/>
      <c r="WSR24" s="106"/>
      <c r="WSS24" s="106"/>
      <c r="WST24" s="106"/>
      <c r="WSU24" s="106"/>
      <c r="WSV24" s="106"/>
      <c r="WSW24" s="106"/>
      <c r="WSX24" s="106"/>
      <c r="WSY24" s="106"/>
      <c r="WSZ24" s="106"/>
      <c r="WTA24" s="106"/>
      <c r="WTB24" s="106"/>
      <c r="WTC24" s="106"/>
      <c r="WTD24" s="106"/>
      <c r="WTE24" s="106"/>
      <c r="WTF24" s="106"/>
      <c r="WTG24" s="106"/>
      <c r="WTH24" s="106"/>
      <c r="WTI24" s="106"/>
      <c r="WTJ24" s="106"/>
      <c r="WTK24" s="106"/>
      <c r="WTL24" s="106"/>
      <c r="WTM24" s="106"/>
      <c r="WTN24" s="106"/>
      <c r="WTO24" s="106"/>
      <c r="WTP24" s="106"/>
      <c r="WTQ24" s="106"/>
      <c r="WTR24" s="106"/>
      <c r="WTS24" s="106"/>
      <c r="WTT24" s="106"/>
      <c r="WTU24" s="106"/>
      <c r="WTV24" s="106"/>
      <c r="WTW24" s="106"/>
      <c r="WTX24" s="106"/>
      <c r="WTY24" s="106"/>
      <c r="WTZ24" s="106"/>
      <c r="WUA24" s="106"/>
      <c r="WUB24" s="106"/>
      <c r="WUC24" s="106"/>
      <c r="WUD24" s="106"/>
      <c r="WUE24" s="106"/>
      <c r="WUF24" s="106"/>
      <c r="WUG24" s="106"/>
      <c r="WUH24" s="106"/>
      <c r="WUI24" s="106"/>
      <c r="WUJ24" s="106"/>
      <c r="WUK24" s="106"/>
      <c r="WUL24" s="106"/>
      <c r="WUM24" s="106"/>
      <c r="WUN24" s="106"/>
      <c r="WUO24" s="106"/>
      <c r="WUP24" s="106"/>
      <c r="WUQ24" s="106"/>
      <c r="WUR24" s="106"/>
      <c r="WUS24" s="106"/>
      <c r="WUT24" s="106"/>
      <c r="WUU24" s="106"/>
      <c r="WUV24" s="106"/>
      <c r="WUW24" s="106"/>
      <c r="WUX24" s="106"/>
      <c r="WUY24" s="106"/>
      <c r="WUZ24" s="106"/>
      <c r="WVA24" s="106"/>
      <c r="WVB24" s="106"/>
      <c r="WVC24" s="106"/>
      <c r="WVD24" s="106"/>
      <c r="WVE24" s="106"/>
      <c r="WVF24" s="106"/>
      <c r="WVG24" s="106"/>
      <c r="WVH24" s="106"/>
      <c r="WVI24" s="106"/>
      <c r="WVJ24" s="106"/>
      <c r="WVK24" s="106"/>
      <c r="WVL24" s="106"/>
      <c r="WVM24" s="106"/>
      <c r="WVN24" s="106"/>
      <c r="WVO24" s="106"/>
      <c r="WVP24" s="106"/>
      <c r="WVQ24" s="106"/>
      <c r="WVR24" s="106"/>
      <c r="WVS24" s="106"/>
      <c r="WVT24" s="106"/>
      <c r="WVU24" s="106"/>
      <c r="WVV24" s="106"/>
      <c r="WVW24" s="106"/>
      <c r="WVX24" s="106"/>
      <c r="WVY24" s="106"/>
      <c r="WVZ24" s="106"/>
      <c r="WWA24" s="106"/>
      <c r="WWB24" s="106"/>
      <c r="WWC24" s="106"/>
      <c r="WWD24" s="106"/>
      <c r="WWE24" s="106"/>
      <c r="WWF24" s="106"/>
      <c r="WWG24" s="106"/>
      <c r="WWH24" s="106"/>
      <c r="WWI24" s="106"/>
      <c r="WWJ24" s="106"/>
      <c r="WWK24" s="106"/>
      <c r="WWL24" s="106"/>
      <c r="WWM24" s="106"/>
      <c r="WWN24" s="106"/>
      <c r="WWO24" s="106"/>
      <c r="WWP24" s="106"/>
      <c r="WWQ24" s="106"/>
      <c r="WWR24" s="106"/>
      <c r="WWS24" s="106"/>
      <c r="WWT24" s="106"/>
      <c r="WWU24" s="106"/>
      <c r="WWV24" s="106"/>
      <c r="WWW24" s="106"/>
      <c r="WWX24" s="106"/>
      <c r="WWY24" s="106"/>
      <c r="WWZ24" s="106"/>
      <c r="WXA24" s="106"/>
      <c r="WXB24" s="106"/>
      <c r="WXC24" s="106"/>
      <c r="WXD24" s="106"/>
      <c r="WXE24" s="106"/>
      <c r="WXF24" s="106"/>
      <c r="WXG24" s="106"/>
      <c r="WXH24" s="106"/>
      <c r="WXI24" s="106"/>
      <c r="WXJ24" s="106"/>
      <c r="WXK24" s="106"/>
      <c r="WXL24" s="106"/>
      <c r="WXM24" s="106"/>
      <c r="WXN24" s="106"/>
      <c r="WXO24" s="106"/>
      <c r="WXP24" s="106"/>
      <c r="WXQ24" s="106"/>
      <c r="WXR24" s="106"/>
      <c r="WXS24" s="106"/>
      <c r="WXT24" s="106"/>
      <c r="WXU24" s="106"/>
      <c r="WXV24" s="106"/>
      <c r="WXW24" s="106"/>
      <c r="WXX24" s="106"/>
      <c r="WXY24" s="106"/>
      <c r="WXZ24" s="106"/>
      <c r="WYA24" s="106"/>
      <c r="WYB24" s="106"/>
      <c r="WYC24" s="106"/>
      <c r="WYD24" s="106"/>
      <c r="WYE24" s="106"/>
      <c r="WYF24" s="106"/>
      <c r="WYG24" s="106"/>
      <c r="WYH24" s="106"/>
      <c r="WYI24" s="106"/>
      <c r="WYJ24" s="106"/>
      <c r="WYK24" s="106"/>
      <c r="WYL24" s="106"/>
      <c r="WYM24" s="106"/>
      <c r="WYN24" s="106"/>
      <c r="WYO24" s="106"/>
      <c r="WYP24" s="106"/>
      <c r="WYQ24" s="106"/>
      <c r="WYR24" s="106"/>
      <c r="WYS24" s="106"/>
      <c r="WYT24" s="106"/>
      <c r="WYU24" s="106"/>
      <c r="WYV24" s="106"/>
      <c r="WYW24" s="106"/>
      <c r="WYX24" s="106"/>
      <c r="WYY24" s="106"/>
      <c r="WYZ24" s="106"/>
      <c r="WZA24" s="106"/>
      <c r="WZB24" s="106"/>
      <c r="WZC24" s="106"/>
      <c r="WZD24" s="106"/>
      <c r="WZE24" s="106"/>
      <c r="WZF24" s="106"/>
      <c r="WZG24" s="106"/>
      <c r="WZH24" s="106"/>
      <c r="WZI24" s="106"/>
      <c r="WZJ24" s="106"/>
      <c r="WZK24" s="106"/>
      <c r="WZL24" s="106"/>
      <c r="WZM24" s="106"/>
      <c r="WZN24" s="106"/>
      <c r="WZO24" s="106"/>
      <c r="WZP24" s="106"/>
      <c r="WZQ24" s="106"/>
      <c r="WZR24" s="106"/>
      <c r="WZS24" s="106"/>
      <c r="WZT24" s="106"/>
      <c r="WZU24" s="106"/>
      <c r="WZV24" s="106"/>
      <c r="WZW24" s="106"/>
      <c r="WZX24" s="106"/>
      <c r="WZY24" s="106"/>
      <c r="WZZ24" s="106"/>
      <c r="XAA24" s="106"/>
      <c r="XAB24" s="106"/>
      <c r="XAC24" s="106"/>
      <c r="XAD24" s="106"/>
      <c r="XAE24" s="106"/>
      <c r="XAF24" s="106"/>
      <c r="XAG24" s="106"/>
      <c r="XAH24" s="106"/>
      <c r="XAI24" s="106"/>
      <c r="XAJ24" s="106"/>
      <c r="XAK24" s="106"/>
      <c r="XAL24" s="106"/>
      <c r="XAM24" s="106"/>
      <c r="XAN24" s="106"/>
      <c r="XAO24" s="106"/>
      <c r="XAP24" s="106"/>
      <c r="XAQ24" s="106"/>
      <c r="XAR24" s="106"/>
      <c r="XAS24" s="106"/>
      <c r="XAT24" s="106"/>
      <c r="XAU24" s="106"/>
      <c r="XAV24" s="106"/>
      <c r="XAW24" s="106"/>
      <c r="XAX24" s="106"/>
      <c r="XAY24" s="106"/>
      <c r="XAZ24" s="106"/>
      <c r="XBA24" s="106"/>
      <c r="XBB24" s="106"/>
      <c r="XBC24" s="106"/>
      <c r="XBD24" s="106"/>
      <c r="XBE24" s="106"/>
      <c r="XBF24" s="106"/>
      <c r="XBG24" s="106"/>
      <c r="XBH24" s="106"/>
      <c r="XBI24" s="106"/>
      <c r="XBJ24" s="106"/>
      <c r="XBK24" s="106"/>
      <c r="XBL24" s="106"/>
      <c r="XBM24" s="106"/>
      <c r="XBN24" s="106"/>
      <c r="XBO24" s="106"/>
      <c r="XBP24" s="106"/>
      <c r="XBQ24" s="106"/>
      <c r="XBR24" s="106"/>
      <c r="XBS24" s="106"/>
      <c r="XBT24" s="106"/>
      <c r="XBU24" s="106"/>
      <c r="XBV24" s="106"/>
      <c r="XBW24" s="106"/>
      <c r="XBX24" s="106"/>
      <c r="XBY24" s="106"/>
      <c r="XBZ24" s="106"/>
      <c r="XCA24" s="106"/>
      <c r="XCB24" s="106"/>
      <c r="XCC24" s="106"/>
      <c r="XCD24" s="106"/>
      <c r="XCE24" s="106"/>
      <c r="XCF24" s="106"/>
      <c r="XCG24" s="106"/>
      <c r="XCH24" s="106"/>
      <c r="XCI24" s="106"/>
      <c r="XCJ24" s="106"/>
      <c r="XCK24" s="106"/>
      <c r="XCL24" s="106"/>
      <c r="XCM24" s="106"/>
      <c r="XCN24" s="106"/>
      <c r="XCO24" s="106"/>
      <c r="XCP24" s="106"/>
      <c r="XCQ24" s="106"/>
      <c r="XCR24" s="106"/>
      <c r="XCS24" s="106"/>
      <c r="XCT24" s="106"/>
      <c r="XCU24" s="106"/>
      <c r="XCV24" s="106"/>
      <c r="XCW24" s="106"/>
      <c r="XCX24" s="106"/>
      <c r="XCY24" s="106"/>
      <c r="XCZ24" s="106"/>
      <c r="XDA24" s="106"/>
      <c r="XDB24" s="106"/>
      <c r="XDC24" s="106"/>
      <c r="XDD24" s="106"/>
      <c r="XDE24" s="106"/>
      <c r="XDF24" s="106"/>
      <c r="XDG24" s="106"/>
      <c r="XDH24" s="106"/>
      <c r="XDI24" s="106"/>
      <c r="XDJ24" s="106"/>
      <c r="XDK24" s="106"/>
      <c r="XDL24" s="106"/>
      <c r="XDM24" s="106"/>
      <c r="XDN24" s="106"/>
      <c r="XDO24" s="106"/>
      <c r="XDP24" s="106"/>
      <c r="XDQ24" s="106"/>
      <c r="XDR24" s="106"/>
      <c r="XDS24" s="106"/>
      <c r="XDT24" s="106"/>
      <c r="XDU24" s="106"/>
      <c r="XDV24" s="106"/>
      <c r="XDW24" s="106"/>
      <c r="XDX24" s="106"/>
      <c r="XDY24" s="106"/>
      <c r="XDZ24" s="106"/>
      <c r="XEA24" s="106"/>
      <c r="XEB24" s="106"/>
      <c r="XEC24" s="106"/>
      <c r="XED24" s="106"/>
      <c r="XEE24" s="106"/>
      <c r="XEF24" s="106"/>
      <c r="XEG24" s="106"/>
      <c r="XEH24" s="106"/>
      <c r="XEI24" s="106"/>
      <c r="XEJ24" s="106"/>
      <c r="XEK24" s="106"/>
      <c r="XEL24" s="106"/>
      <c r="XEM24" s="106"/>
      <c r="XEN24" s="106"/>
      <c r="XEO24" s="106"/>
      <c r="XEP24" s="106"/>
      <c r="XEQ24" s="106"/>
      <c r="XER24" s="106"/>
      <c r="XES24" s="106"/>
      <c r="XET24" s="106"/>
      <c r="XEU24" s="106"/>
      <c r="XEV24" s="106"/>
      <c r="XEW24" s="106"/>
      <c r="XEX24" s="106"/>
      <c r="XEY24" s="106"/>
    </row>
    <row r="25" s="7" customFormat="1" spans="1:1024 1025:16383">
      <c r="A25" s="53"/>
      <c r="B25" s="105"/>
      <c r="C25" s="108"/>
      <c r="E25" s="109"/>
      <c r="XEZ25"/>
    </row>
    <row r="26" s="7" customFormat="1" ht="14.4" spans="1:1024 1025:16383">
      <c r="A26" s="53"/>
      <c r="B26" s="105"/>
      <c r="C26" s="108"/>
      <c r="E26" s="109"/>
    </row>
    <row r="27" s="7" customFormat="1" spans="1:1024 1025:16383">
      <c r="A27" s="53"/>
      <c r="B27" s="105"/>
      <c r="C27" s="108"/>
      <c r="E27" s="109"/>
      <c r="XEZ27"/>
    </row>
    <row r="28" s="7" customFormat="1" spans="1:1024 1025:16383">
      <c r="A28" s="53"/>
      <c r="B28" s="105"/>
      <c r="C28" s="108"/>
      <c r="E28" s="109"/>
      <c r="XEZ28"/>
    </row>
    <row r="29" s="7" customFormat="1" spans="1:1024 1025:16383">
      <c r="A29" s="53"/>
      <c r="B29" s="105"/>
      <c r="C29" s="108"/>
      <c r="E29" s="109"/>
      <c r="XEZ29"/>
    </row>
    <row r="30" s="7" customFormat="1" ht="14.4" spans="1:1024 1025:16383">
      <c r="A30" s="53"/>
      <c r="B30" s="105"/>
      <c r="C30" s="108"/>
      <c r="E30" s="109"/>
    </row>
    <row r="31" s="7" customFormat="1" ht="14.4" spans="1:1024 1025:16383">
      <c r="A31" s="53"/>
      <c r="B31" s="105"/>
      <c r="C31" s="108"/>
      <c r="E31" s="109"/>
    </row>
    <row r="32" s="7" customFormat="1" ht="14.4" spans="1:1024 1025:16383">
      <c r="A32" s="53"/>
      <c r="B32" s="105"/>
      <c r="C32" s="108"/>
      <c r="E32" s="109"/>
    </row>
  </sheetData>
  <mergeCells count="2">
    <mergeCell ref="A1:C1"/>
    <mergeCell ref="B2:C2"/>
  </mergeCells>
  <printOptions horizontalCentered="1"/>
  <pageMargins left="0.590277777777778" right="0.590277777777778" top="0.629861111111111" bottom="0.708333333333333" header="0.298611111111111" footer="0.472222222222222"/>
  <pageSetup paperSize="9" firstPageNumber="22" fitToHeight="0" orientation="portrait" useFirstPageNumber="1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rgb="FFFF0000"/>
  </sheetPr>
  <dimension ref="A1:D42"/>
  <sheetViews>
    <sheetView showGridLines="0" showZeros="0" workbookViewId="0">
      <selection activeCell="B16" sqref="B16"/>
    </sheetView>
  </sheetViews>
  <sheetFormatPr defaultColWidth="9.125" defaultRowHeight="15.6" outlineLevelCol="3"/>
  <cols>
    <col min="1" max="1" width="32.7083333333333" style="76" customWidth="1"/>
    <col min="2" max="2" width="11.75" style="77" customWidth="1"/>
    <col min="3" max="3" width="26.75" style="76" customWidth="1"/>
    <col min="4" max="4" width="13" style="77" customWidth="1"/>
    <col min="5" max="16384" width="9.125" style="73"/>
  </cols>
  <sheetData>
    <row r="1" s="73" customFormat="1" ht="46" customHeight="1" spans="1:4">
      <c r="A1" s="78" t="s">
        <v>703</v>
      </c>
      <c r="B1" s="78"/>
      <c r="C1" s="78"/>
      <c r="D1" s="78"/>
    </row>
    <row r="2" s="73" customFormat="1" ht="38.1" customHeight="1" spans="1:4">
      <c r="A2" s="79"/>
      <c r="B2" s="79"/>
      <c r="C2" s="80" t="s">
        <v>1</v>
      </c>
      <c r="D2" s="80"/>
    </row>
    <row r="3" s="74" customFormat="1" ht="40" customHeight="1" spans="1:4">
      <c r="A3" s="81" t="s">
        <v>64</v>
      </c>
      <c r="B3" s="81" t="s">
        <v>4</v>
      </c>
      <c r="C3" s="81" t="s">
        <v>66</v>
      </c>
      <c r="D3" s="82" t="s">
        <v>4</v>
      </c>
    </row>
    <row r="4" s="75" customFormat="1" ht="40" customHeight="1" spans="1:4">
      <c r="A4" s="83" t="s">
        <v>196</v>
      </c>
      <c r="B4" s="84">
        <f>B5+B12+B13+B16+B17</f>
        <v>53413</v>
      </c>
      <c r="C4" s="83" t="s">
        <v>197</v>
      </c>
      <c r="D4" s="85">
        <f>D5+D13+D15+D16+D17</f>
        <v>53413</v>
      </c>
    </row>
    <row r="5" s="73" customFormat="1" ht="40" customHeight="1" spans="1:4">
      <c r="A5" s="86" t="s">
        <v>198</v>
      </c>
      <c r="B5" s="87">
        <f>SUM(B6:B11)</f>
        <v>29975</v>
      </c>
      <c r="C5" s="86" t="s">
        <v>199</v>
      </c>
      <c r="D5" s="88">
        <f>D7+D8+D9+D10+D11+D12</f>
        <v>14055</v>
      </c>
    </row>
    <row r="6" s="73" customFormat="1" ht="40" customHeight="1" spans="1:4">
      <c r="A6" s="89" t="s">
        <v>159</v>
      </c>
      <c r="B6" s="90">
        <v>5000</v>
      </c>
      <c r="C6" s="91" t="s">
        <v>200</v>
      </c>
      <c r="D6" s="88"/>
    </row>
    <row r="7" s="73" customFormat="1" ht="40" customHeight="1" spans="1:4">
      <c r="A7" s="89" t="s">
        <v>160</v>
      </c>
      <c r="B7" s="92">
        <v>1540</v>
      </c>
      <c r="C7" s="91" t="s">
        <v>201</v>
      </c>
      <c r="D7" s="93">
        <f>1500+600+200</f>
        <v>2300</v>
      </c>
    </row>
    <row r="8" s="73" customFormat="1" ht="40" customHeight="1" spans="1:4">
      <c r="A8" s="89" t="s">
        <v>161</v>
      </c>
      <c r="B8" s="92">
        <v>480</v>
      </c>
      <c r="C8" s="94" t="s">
        <v>202</v>
      </c>
      <c r="D8" s="95"/>
    </row>
    <row r="9" s="73" customFormat="1" ht="40" customHeight="1" spans="1:4">
      <c r="A9" s="89" t="s">
        <v>162</v>
      </c>
      <c r="B9" s="96"/>
      <c r="C9" s="94" t="s">
        <v>203</v>
      </c>
      <c r="D9" s="95"/>
    </row>
    <row r="10" s="73" customFormat="1" ht="40" customHeight="1" spans="1:4">
      <c r="A10" s="97" t="s">
        <v>204</v>
      </c>
      <c r="B10" s="96">
        <v>22955</v>
      </c>
      <c r="C10" s="91" t="s">
        <v>205</v>
      </c>
      <c r="D10" s="90"/>
    </row>
    <row r="11" s="73" customFormat="1" ht="40" customHeight="1" spans="1:4">
      <c r="A11" s="98"/>
      <c r="B11" s="96"/>
      <c r="C11" s="91" t="s">
        <v>188</v>
      </c>
      <c r="D11" s="90">
        <v>11750</v>
      </c>
    </row>
    <row r="12" s="73" customFormat="1" ht="40" customHeight="1" spans="1:4">
      <c r="A12" s="86" t="s">
        <v>206</v>
      </c>
      <c r="B12" s="87">
        <v>0</v>
      </c>
      <c r="C12" s="97" t="s">
        <v>207</v>
      </c>
      <c r="D12" s="99">
        <v>5</v>
      </c>
    </row>
    <row r="13" s="73" customFormat="1" ht="40" customHeight="1" spans="1:4">
      <c r="A13" s="86" t="s">
        <v>168</v>
      </c>
      <c r="B13" s="87">
        <f>B14+B15</f>
        <v>0</v>
      </c>
      <c r="C13" s="86" t="s">
        <v>190</v>
      </c>
      <c r="D13" s="100">
        <f>D14</f>
        <v>15920</v>
      </c>
    </row>
    <row r="14" s="73" customFormat="1" ht="40" customHeight="1" spans="1:4">
      <c r="A14" s="97" t="s">
        <v>208</v>
      </c>
      <c r="B14" s="90"/>
      <c r="C14" s="97" t="s">
        <v>209</v>
      </c>
      <c r="D14" s="99">
        <v>15920</v>
      </c>
    </row>
    <row r="15" s="73" customFormat="1" ht="40" customHeight="1" spans="1:4">
      <c r="A15" s="97" t="s">
        <v>210</v>
      </c>
      <c r="B15" s="90"/>
      <c r="C15" s="86" t="s">
        <v>192</v>
      </c>
      <c r="D15" s="87"/>
    </row>
    <row r="16" s="73" customFormat="1" ht="40" customHeight="1" spans="1:4">
      <c r="A16" s="86" t="s">
        <v>211</v>
      </c>
      <c r="B16" s="87">
        <v>23438</v>
      </c>
      <c r="C16" s="86" t="s">
        <v>147</v>
      </c>
      <c r="D16" s="88">
        <v>23438</v>
      </c>
    </row>
    <row r="17" s="73" customFormat="1" ht="40" customHeight="1" spans="1:4">
      <c r="A17" s="86" t="s">
        <v>172</v>
      </c>
      <c r="B17" s="101"/>
      <c r="C17" s="86" t="s">
        <v>212</v>
      </c>
      <c r="D17" s="102"/>
    </row>
    <row r="19" s="73" customFormat="1" spans="1:4">
      <c r="A19" s="76"/>
      <c r="B19" s="77"/>
      <c r="C19" s="76"/>
      <c r="D19" s="103"/>
    </row>
    <row r="20" s="73" customFormat="1" spans="1:4">
      <c r="A20" s="76"/>
      <c r="B20" s="77"/>
      <c r="C20" s="76"/>
      <c r="D20" s="104"/>
    </row>
    <row r="21" s="73" customFormat="1" spans="1:4">
      <c r="A21" s="76"/>
      <c r="B21" s="77"/>
      <c r="C21" s="76"/>
      <c r="D21" s="105"/>
    </row>
    <row r="22" s="73" customFormat="1" spans="1:4">
      <c r="A22" s="76"/>
      <c r="B22" s="77"/>
      <c r="C22" s="76"/>
      <c r="D22" s="105"/>
    </row>
    <row r="23" s="73" customFormat="1" spans="1:4">
      <c r="A23" s="76"/>
      <c r="B23" s="77"/>
      <c r="C23" s="76"/>
      <c r="D23" s="105"/>
    </row>
    <row r="24" s="73" customFormat="1" spans="1:4">
      <c r="A24" s="76"/>
      <c r="B24" s="77"/>
      <c r="C24" s="76"/>
      <c r="D24" s="105"/>
    </row>
    <row r="26" s="73" customFormat="1" spans="1:4">
      <c r="A26" s="76"/>
      <c r="B26" s="77"/>
      <c r="C26" s="54"/>
      <c r="D26" s="105"/>
    </row>
    <row r="27" s="73" customFormat="1" spans="1:4">
      <c r="A27" s="7"/>
      <c r="B27" s="105"/>
      <c r="C27" s="54"/>
      <c r="D27" s="105"/>
    </row>
    <row r="28" s="73" customFormat="1" spans="1:4">
      <c r="A28" s="76"/>
      <c r="B28" s="77"/>
      <c r="C28" s="76"/>
      <c r="D28" s="105"/>
    </row>
    <row r="32" s="73" customFormat="1" spans="1:4">
      <c r="A32" s="76"/>
      <c r="B32" s="77"/>
      <c r="C32" s="76"/>
      <c r="D32" s="77"/>
    </row>
    <row r="38" s="73" customFormat="1" spans="1:4">
      <c r="A38" s="76"/>
      <c r="B38" s="77"/>
      <c r="C38" s="76"/>
      <c r="D38" s="77"/>
    </row>
    <row r="42" s="73" customFormat="1" spans="1:4">
      <c r="A42" s="76"/>
      <c r="B42" s="77"/>
      <c r="C42" s="76"/>
      <c r="D42" s="77"/>
    </row>
  </sheetData>
  <mergeCells count="2">
    <mergeCell ref="A1:D1"/>
    <mergeCell ref="C2:D2"/>
  </mergeCells>
  <pageMargins left="0.590277777777778" right="0.590277777777778" top="0.786805555555556" bottom="0.708333333333333" header="0.298611111111111" footer="0.472222222222222"/>
  <pageSetup paperSize="9" firstPageNumber="22" fitToHeight="0" orientation="portrait" useFirstPageNumber="1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rgb="FFFF0000"/>
    <pageSetUpPr fitToPage="1"/>
  </sheetPr>
  <dimension ref="A1:XFD19"/>
  <sheetViews>
    <sheetView workbookViewId="0">
      <selection activeCell="A1" sqref="A1:D1"/>
    </sheetView>
  </sheetViews>
  <sheetFormatPr defaultColWidth="9" defaultRowHeight="14.4"/>
  <cols>
    <col min="1" max="1" width="42.1666666666667" style="53" customWidth="1"/>
    <col min="2" max="2" width="23.2583333333333" style="7" customWidth="1"/>
    <col min="3" max="3" width="37.9416666666667" style="7" customWidth="1"/>
    <col min="4" max="4" width="20.25" style="54" customWidth="1"/>
    <col min="5" max="16380" width="9" style="7"/>
    <col min="16381" max="16384" width="9" style="55"/>
  </cols>
  <sheetData>
    <row r="1" s="7" customFormat="1" ht="41" customHeight="1" spans="1:4 16381:16384">
      <c r="A1" s="56" t="s">
        <v>704</v>
      </c>
      <c r="B1" s="56"/>
      <c r="C1" s="56"/>
      <c r="D1" s="9"/>
    </row>
    <row r="2" s="7" customFormat="1" ht="18" customHeight="1" spans="1:4 16381:16384">
      <c r="A2" s="53"/>
      <c r="B2" s="7"/>
      <c r="C2" s="7"/>
      <c r="D2" s="57" t="s">
        <v>1</v>
      </c>
    </row>
    <row r="3" s="51" customFormat="1" ht="25" customHeight="1" spans="1:4 16381:16384">
      <c r="A3" s="58" t="s">
        <v>214</v>
      </c>
      <c r="B3" s="59"/>
      <c r="C3" s="60" t="s">
        <v>215</v>
      </c>
      <c r="D3" s="6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HO3" s="51"/>
      <c r="HP3" s="51"/>
      <c r="HQ3" s="51"/>
      <c r="HR3" s="51"/>
      <c r="HS3" s="51"/>
      <c r="HT3" s="51"/>
      <c r="HU3" s="51"/>
      <c r="HV3" s="51"/>
      <c r="HW3" s="51"/>
      <c r="HX3" s="51"/>
      <c r="HY3" s="51"/>
      <c r="HZ3" s="51"/>
      <c r="IA3" s="51"/>
      <c r="IB3" s="51"/>
      <c r="IC3" s="51"/>
      <c r="ID3" s="51"/>
      <c r="IE3" s="51"/>
      <c r="IF3" s="51"/>
      <c r="IG3" s="51"/>
      <c r="IH3" s="51"/>
      <c r="II3" s="51"/>
      <c r="IJ3" s="51"/>
      <c r="IK3" s="51"/>
      <c r="IL3" s="51"/>
      <c r="IM3" s="51"/>
      <c r="IN3" s="51"/>
      <c r="IO3" s="51"/>
      <c r="IP3" s="51"/>
      <c r="IQ3" s="51"/>
      <c r="IR3" s="51"/>
      <c r="IS3" s="51"/>
      <c r="IT3" s="51"/>
      <c r="IU3" s="51"/>
      <c r="IV3" s="51"/>
      <c r="IW3" s="51"/>
      <c r="IX3" s="51"/>
      <c r="IY3" s="51"/>
      <c r="IZ3" s="51"/>
      <c r="JA3" s="51"/>
      <c r="JB3" s="51"/>
      <c r="JC3" s="51"/>
      <c r="JD3" s="51"/>
      <c r="JE3" s="51"/>
      <c r="JF3" s="51"/>
      <c r="JG3" s="51"/>
      <c r="JH3" s="51"/>
      <c r="JI3" s="51"/>
      <c r="JJ3" s="51"/>
      <c r="JK3" s="51"/>
      <c r="JL3" s="51"/>
      <c r="JM3" s="51"/>
      <c r="JN3" s="51"/>
      <c r="JO3" s="51"/>
      <c r="JP3" s="51"/>
      <c r="JQ3" s="51"/>
      <c r="JR3" s="51"/>
      <c r="JS3" s="51"/>
      <c r="JT3" s="51"/>
      <c r="JU3" s="51"/>
      <c r="JV3" s="51"/>
      <c r="JW3" s="51"/>
      <c r="JX3" s="51"/>
      <c r="JY3" s="51"/>
      <c r="JZ3" s="51"/>
      <c r="KA3" s="51"/>
      <c r="KB3" s="51"/>
      <c r="KC3" s="51"/>
      <c r="KD3" s="51"/>
      <c r="KE3" s="51"/>
      <c r="KF3" s="51"/>
      <c r="KG3" s="51"/>
      <c r="KH3" s="51"/>
      <c r="KI3" s="51"/>
      <c r="KJ3" s="51"/>
      <c r="KK3" s="51"/>
      <c r="KL3" s="51"/>
      <c r="KM3" s="51"/>
      <c r="KN3" s="51"/>
      <c r="KO3" s="51"/>
      <c r="KP3" s="51"/>
      <c r="KQ3" s="51"/>
      <c r="KR3" s="51"/>
      <c r="KS3" s="51"/>
      <c r="KT3" s="51"/>
      <c r="KU3" s="51"/>
      <c r="KV3" s="51"/>
      <c r="KW3" s="51"/>
      <c r="KX3" s="51"/>
      <c r="KY3" s="51"/>
      <c r="KZ3" s="51"/>
      <c r="LA3" s="51"/>
      <c r="LB3" s="51"/>
      <c r="LC3" s="51"/>
      <c r="LD3" s="51"/>
      <c r="LE3" s="51"/>
      <c r="LF3" s="51"/>
      <c r="LG3" s="51"/>
      <c r="LH3" s="51"/>
      <c r="LI3" s="51"/>
      <c r="LJ3" s="51"/>
      <c r="LK3" s="51"/>
      <c r="LL3" s="51"/>
      <c r="LM3" s="51"/>
      <c r="LN3" s="51"/>
      <c r="LO3" s="51"/>
      <c r="LP3" s="51"/>
      <c r="LQ3" s="51"/>
      <c r="LR3" s="51"/>
      <c r="LS3" s="51"/>
      <c r="LT3" s="51"/>
      <c r="LU3" s="51"/>
      <c r="LV3" s="51"/>
      <c r="LW3" s="51"/>
      <c r="LX3" s="51"/>
      <c r="LY3" s="51"/>
      <c r="LZ3" s="51"/>
      <c r="MA3" s="51"/>
      <c r="MB3" s="51"/>
      <c r="MC3" s="51"/>
      <c r="MD3" s="51"/>
      <c r="ME3" s="51"/>
      <c r="MF3" s="51"/>
      <c r="MG3" s="51"/>
      <c r="MH3" s="51"/>
      <c r="MI3" s="51"/>
      <c r="MJ3" s="51"/>
      <c r="MK3" s="51"/>
      <c r="ML3" s="51"/>
      <c r="MM3" s="51"/>
      <c r="MN3" s="51"/>
      <c r="MO3" s="51"/>
      <c r="MP3" s="51"/>
      <c r="MQ3" s="51"/>
      <c r="MR3" s="51"/>
      <c r="MS3" s="51"/>
      <c r="MT3" s="51"/>
      <c r="MU3" s="51"/>
      <c r="MV3" s="51"/>
      <c r="MW3" s="51"/>
      <c r="MX3" s="51"/>
      <c r="MY3" s="51"/>
      <c r="MZ3" s="51"/>
      <c r="NA3" s="51"/>
      <c r="NB3" s="51"/>
      <c r="NC3" s="51"/>
      <c r="ND3" s="51"/>
      <c r="NE3" s="51"/>
      <c r="NF3" s="51"/>
      <c r="NG3" s="51"/>
      <c r="NH3" s="51"/>
      <c r="NI3" s="51"/>
      <c r="NJ3" s="51"/>
      <c r="NK3" s="51"/>
      <c r="NL3" s="51"/>
      <c r="NM3" s="51"/>
      <c r="NN3" s="51"/>
      <c r="NO3" s="51"/>
      <c r="NP3" s="51"/>
      <c r="NQ3" s="51"/>
      <c r="NR3" s="51"/>
      <c r="NS3" s="51"/>
      <c r="NT3" s="51"/>
      <c r="NU3" s="51"/>
      <c r="NV3" s="51"/>
      <c r="NW3" s="51"/>
      <c r="NX3" s="51"/>
      <c r="NY3" s="51"/>
      <c r="NZ3" s="51"/>
      <c r="OA3" s="51"/>
      <c r="OB3" s="51"/>
      <c r="OC3" s="51"/>
      <c r="OD3" s="51"/>
      <c r="OE3" s="51"/>
      <c r="OF3" s="51"/>
      <c r="OG3" s="51"/>
      <c r="OH3" s="51"/>
      <c r="OI3" s="51"/>
      <c r="OJ3" s="51"/>
      <c r="OK3" s="51"/>
      <c r="OL3" s="51"/>
      <c r="OM3" s="51"/>
      <c r="ON3" s="51"/>
      <c r="OO3" s="51"/>
      <c r="OP3" s="51"/>
      <c r="OQ3" s="51"/>
      <c r="OR3" s="51"/>
      <c r="OS3" s="51"/>
      <c r="OT3" s="51"/>
      <c r="OU3" s="51"/>
      <c r="OV3" s="51"/>
      <c r="OW3" s="51"/>
      <c r="OX3" s="51"/>
      <c r="OY3" s="51"/>
      <c r="OZ3" s="51"/>
      <c r="PA3" s="51"/>
      <c r="PB3" s="51"/>
      <c r="PC3" s="51"/>
      <c r="PD3" s="51"/>
      <c r="PE3" s="51"/>
      <c r="PF3" s="51"/>
      <c r="PG3" s="51"/>
      <c r="PH3" s="51"/>
      <c r="PI3" s="51"/>
      <c r="PJ3" s="51"/>
      <c r="PK3" s="51"/>
      <c r="PL3" s="51"/>
      <c r="PM3" s="51"/>
      <c r="PN3" s="51"/>
      <c r="PO3" s="51"/>
      <c r="PP3" s="51"/>
      <c r="PQ3" s="51"/>
      <c r="PR3" s="51"/>
      <c r="PS3" s="51"/>
      <c r="PT3" s="51"/>
      <c r="PU3" s="51"/>
      <c r="PV3" s="51"/>
      <c r="PW3" s="51"/>
      <c r="PX3" s="51"/>
      <c r="PY3" s="51"/>
      <c r="PZ3" s="51"/>
      <c r="QA3" s="51"/>
      <c r="QB3" s="51"/>
      <c r="QC3" s="51"/>
      <c r="QD3" s="51"/>
      <c r="QE3" s="51"/>
      <c r="QF3" s="51"/>
      <c r="QG3" s="51"/>
      <c r="QH3" s="51"/>
      <c r="QI3" s="51"/>
      <c r="QJ3" s="51"/>
      <c r="QK3" s="51"/>
      <c r="QL3" s="51"/>
      <c r="QM3" s="51"/>
      <c r="QN3" s="51"/>
      <c r="QO3" s="51"/>
      <c r="QP3" s="51"/>
      <c r="QQ3" s="51"/>
      <c r="QR3" s="51"/>
      <c r="QS3" s="51"/>
      <c r="QT3" s="51"/>
      <c r="QU3" s="51"/>
      <c r="QV3" s="51"/>
      <c r="QW3" s="51"/>
      <c r="QX3" s="51"/>
      <c r="QY3" s="51"/>
      <c r="QZ3" s="51"/>
      <c r="RA3" s="51"/>
      <c r="RB3" s="51"/>
      <c r="RC3" s="51"/>
      <c r="RD3" s="51"/>
      <c r="RE3" s="51"/>
      <c r="RF3" s="51"/>
      <c r="RG3" s="51"/>
      <c r="RH3" s="51"/>
      <c r="RI3" s="51"/>
      <c r="RJ3" s="51"/>
      <c r="RK3" s="51"/>
      <c r="RL3" s="51"/>
      <c r="RM3" s="51"/>
      <c r="RN3" s="51"/>
      <c r="RO3" s="51"/>
      <c r="RP3" s="51"/>
      <c r="RQ3" s="51"/>
      <c r="RR3" s="51"/>
      <c r="RS3" s="51"/>
      <c r="RT3" s="51"/>
      <c r="RU3" s="51"/>
      <c r="RV3" s="51"/>
      <c r="RW3" s="51"/>
      <c r="RX3" s="51"/>
      <c r="RY3" s="51"/>
      <c r="RZ3" s="51"/>
      <c r="SA3" s="51"/>
      <c r="SB3" s="51"/>
      <c r="SC3" s="51"/>
      <c r="SD3" s="51"/>
      <c r="SE3" s="51"/>
      <c r="SF3" s="51"/>
      <c r="SG3" s="51"/>
      <c r="SH3" s="51"/>
      <c r="SI3" s="51"/>
      <c r="SJ3" s="51"/>
      <c r="SK3" s="51"/>
      <c r="SL3" s="51"/>
      <c r="SM3" s="51"/>
      <c r="SN3" s="51"/>
      <c r="SO3" s="51"/>
      <c r="SP3" s="51"/>
      <c r="SQ3" s="51"/>
      <c r="SR3" s="51"/>
      <c r="SS3" s="51"/>
      <c r="ST3" s="51"/>
      <c r="SU3" s="51"/>
      <c r="SV3" s="51"/>
      <c r="SW3" s="51"/>
      <c r="SX3" s="51"/>
      <c r="SY3" s="51"/>
      <c r="SZ3" s="51"/>
      <c r="TA3" s="51"/>
      <c r="TB3" s="51"/>
      <c r="TC3" s="51"/>
      <c r="TD3" s="51"/>
      <c r="TE3" s="51"/>
      <c r="TF3" s="51"/>
      <c r="TG3" s="51"/>
      <c r="TH3" s="51"/>
      <c r="TI3" s="51"/>
      <c r="TJ3" s="51"/>
      <c r="TK3" s="51"/>
      <c r="TL3" s="51"/>
      <c r="TM3" s="51"/>
      <c r="TN3" s="51"/>
      <c r="TO3" s="51"/>
      <c r="TP3" s="51"/>
      <c r="TQ3" s="51"/>
      <c r="TR3" s="51"/>
      <c r="TS3" s="51"/>
      <c r="TT3" s="51"/>
      <c r="TU3" s="51"/>
      <c r="TV3" s="51"/>
      <c r="TW3" s="51"/>
      <c r="TX3" s="51"/>
      <c r="TY3" s="51"/>
      <c r="TZ3" s="51"/>
      <c r="UA3" s="51"/>
      <c r="UB3" s="51"/>
      <c r="UC3" s="51"/>
      <c r="UD3" s="51"/>
      <c r="UE3" s="51"/>
      <c r="UF3" s="51"/>
      <c r="UG3" s="51"/>
      <c r="UH3" s="51"/>
      <c r="UI3" s="51"/>
      <c r="UJ3" s="51"/>
      <c r="UK3" s="51"/>
      <c r="UL3" s="51"/>
      <c r="UM3" s="51"/>
      <c r="UN3" s="51"/>
      <c r="UO3" s="51"/>
      <c r="UP3" s="51"/>
      <c r="UQ3" s="51"/>
      <c r="UR3" s="51"/>
      <c r="US3" s="51"/>
      <c r="UT3" s="51"/>
      <c r="UU3" s="51"/>
      <c r="UV3" s="51"/>
      <c r="UW3" s="51"/>
      <c r="UX3" s="51"/>
      <c r="UY3" s="51"/>
      <c r="UZ3" s="51"/>
      <c r="VA3" s="51"/>
      <c r="VB3" s="51"/>
      <c r="VC3" s="51"/>
      <c r="VD3" s="51"/>
      <c r="VE3" s="51"/>
      <c r="VF3" s="51"/>
      <c r="VG3" s="51"/>
      <c r="VH3" s="51"/>
      <c r="VI3" s="51"/>
      <c r="VJ3" s="51"/>
      <c r="VK3" s="51"/>
      <c r="VL3" s="51"/>
      <c r="VM3" s="51"/>
      <c r="VN3" s="51"/>
      <c r="VO3" s="51"/>
      <c r="VP3" s="51"/>
      <c r="VQ3" s="51"/>
      <c r="VR3" s="51"/>
      <c r="VS3" s="51"/>
      <c r="VT3" s="51"/>
      <c r="VU3" s="51"/>
      <c r="VV3" s="51"/>
      <c r="VW3" s="51"/>
      <c r="VX3" s="51"/>
      <c r="VY3" s="51"/>
      <c r="VZ3" s="51"/>
      <c r="WA3" s="51"/>
      <c r="WB3" s="51"/>
      <c r="WC3" s="51"/>
      <c r="WD3" s="51"/>
      <c r="WE3" s="51"/>
      <c r="WF3" s="51"/>
      <c r="WG3" s="51"/>
      <c r="WH3" s="51"/>
      <c r="WI3" s="51"/>
      <c r="WJ3" s="51"/>
      <c r="WK3" s="51"/>
      <c r="WL3" s="51"/>
      <c r="WM3" s="51"/>
      <c r="WN3" s="51"/>
      <c r="WO3" s="51"/>
      <c r="WP3" s="51"/>
      <c r="WQ3" s="51"/>
      <c r="WR3" s="51"/>
      <c r="WS3" s="51"/>
      <c r="WT3" s="51"/>
      <c r="WU3" s="51"/>
      <c r="WV3" s="51"/>
      <c r="WW3" s="51"/>
      <c r="WX3" s="51"/>
      <c r="WY3" s="51"/>
      <c r="WZ3" s="51"/>
      <c r="XA3" s="51"/>
      <c r="XB3" s="51"/>
      <c r="XC3" s="51"/>
      <c r="XD3" s="51"/>
      <c r="XE3" s="51"/>
      <c r="XF3" s="51"/>
      <c r="XG3" s="51"/>
      <c r="XH3" s="51"/>
      <c r="XI3" s="51"/>
      <c r="XJ3" s="51"/>
      <c r="XK3" s="51"/>
      <c r="XL3" s="51"/>
      <c r="XM3" s="51"/>
      <c r="XN3" s="51"/>
      <c r="XO3" s="51"/>
      <c r="XP3" s="51"/>
      <c r="XQ3" s="51"/>
      <c r="XR3" s="51"/>
      <c r="XS3" s="51"/>
      <c r="XT3" s="51"/>
      <c r="XU3" s="51"/>
      <c r="XV3" s="51"/>
      <c r="XW3" s="51"/>
      <c r="XX3" s="51"/>
      <c r="XY3" s="51"/>
      <c r="XZ3" s="51"/>
      <c r="YA3" s="51"/>
      <c r="YB3" s="51"/>
      <c r="YC3" s="51"/>
      <c r="YD3" s="51"/>
      <c r="YE3" s="51"/>
      <c r="YF3" s="51"/>
      <c r="YG3" s="51"/>
      <c r="YH3" s="51"/>
      <c r="YI3" s="51"/>
      <c r="YJ3" s="51"/>
      <c r="YK3" s="51"/>
      <c r="YL3" s="51"/>
      <c r="YM3" s="51"/>
      <c r="YN3" s="51"/>
      <c r="YO3" s="51"/>
      <c r="YP3" s="51"/>
      <c r="YQ3" s="51"/>
      <c r="YR3" s="51"/>
      <c r="YS3" s="51"/>
      <c r="YT3" s="51"/>
      <c r="YU3" s="51"/>
      <c r="YV3" s="51"/>
      <c r="YW3" s="51"/>
      <c r="YX3" s="51"/>
      <c r="YY3" s="51"/>
      <c r="YZ3" s="51"/>
      <c r="ZA3" s="51"/>
      <c r="ZB3" s="51"/>
      <c r="ZC3" s="51"/>
      <c r="ZD3" s="51"/>
      <c r="ZE3" s="51"/>
      <c r="ZF3" s="51"/>
      <c r="ZG3" s="51"/>
      <c r="ZH3" s="51"/>
      <c r="ZI3" s="51"/>
      <c r="ZJ3" s="51"/>
      <c r="ZK3" s="51"/>
      <c r="ZL3" s="51"/>
      <c r="ZM3" s="51"/>
      <c r="ZN3" s="51"/>
      <c r="ZO3" s="51"/>
      <c r="ZP3" s="51"/>
      <c r="ZQ3" s="51"/>
      <c r="ZR3" s="51"/>
      <c r="ZS3" s="51"/>
      <c r="ZT3" s="51"/>
      <c r="ZU3" s="51"/>
      <c r="ZV3" s="51"/>
      <c r="ZW3" s="51"/>
      <c r="ZX3" s="51"/>
      <c r="ZY3" s="51"/>
      <c r="ZZ3" s="51"/>
      <c r="AAA3" s="51"/>
      <c r="AAB3" s="51"/>
      <c r="AAC3" s="51"/>
      <c r="AAD3" s="51"/>
      <c r="AAE3" s="51"/>
      <c r="AAF3" s="51"/>
      <c r="AAG3" s="51"/>
      <c r="AAH3" s="51"/>
      <c r="AAI3" s="51"/>
      <c r="AAJ3" s="51"/>
      <c r="AAK3" s="51"/>
      <c r="AAL3" s="51"/>
      <c r="AAM3" s="51"/>
      <c r="AAN3" s="51"/>
      <c r="AAO3" s="51"/>
      <c r="AAP3" s="51"/>
      <c r="AAQ3" s="51"/>
      <c r="AAR3" s="51"/>
      <c r="AAS3" s="51"/>
      <c r="AAT3" s="51"/>
      <c r="AAU3" s="51"/>
      <c r="AAV3" s="51"/>
      <c r="AAW3" s="51"/>
      <c r="AAX3" s="51"/>
      <c r="AAY3" s="51"/>
      <c r="AAZ3" s="51"/>
      <c r="ABA3" s="51"/>
      <c r="ABB3" s="51"/>
      <c r="ABC3" s="51"/>
      <c r="ABD3" s="51"/>
      <c r="ABE3" s="51"/>
      <c r="ABF3" s="51"/>
      <c r="ABG3" s="51"/>
      <c r="ABH3" s="51"/>
      <c r="ABI3" s="51"/>
      <c r="ABJ3" s="51"/>
      <c r="ABK3" s="51"/>
      <c r="ABL3" s="51"/>
      <c r="ABM3" s="51"/>
      <c r="ABN3" s="51"/>
      <c r="ABO3" s="51"/>
      <c r="ABP3" s="51"/>
      <c r="ABQ3" s="51"/>
      <c r="ABR3" s="51"/>
      <c r="ABS3" s="51"/>
      <c r="ABT3" s="51"/>
      <c r="ABU3" s="51"/>
      <c r="ABV3" s="51"/>
      <c r="ABW3" s="51"/>
      <c r="ABX3" s="51"/>
      <c r="ABY3" s="51"/>
      <c r="ABZ3" s="51"/>
      <c r="ACA3" s="51"/>
      <c r="ACB3" s="51"/>
      <c r="ACC3" s="51"/>
      <c r="ACD3" s="51"/>
      <c r="ACE3" s="51"/>
      <c r="ACF3" s="51"/>
      <c r="ACG3" s="51"/>
      <c r="ACH3" s="51"/>
      <c r="ACI3" s="51"/>
      <c r="ACJ3" s="51"/>
      <c r="ACK3" s="51"/>
      <c r="ACL3" s="51"/>
      <c r="ACM3" s="51"/>
      <c r="ACN3" s="51"/>
      <c r="ACO3" s="51"/>
      <c r="ACP3" s="51"/>
      <c r="ACQ3" s="51"/>
      <c r="ACR3" s="51"/>
      <c r="ACS3" s="51"/>
      <c r="ACT3" s="51"/>
      <c r="ACU3" s="51"/>
      <c r="ACV3" s="51"/>
      <c r="ACW3" s="51"/>
      <c r="ACX3" s="51"/>
      <c r="ACY3" s="51"/>
      <c r="ACZ3" s="51"/>
      <c r="ADA3" s="51"/>
      <c r="ADB3" s="51"/>
      <c r="ADC3" s="51"/>
      <c r="ADD3" s="51"/>
      <c r="ADE3" s="51"/>
      <c r="ADF3" s="51"/>
      <c r="ADG3" s="51"/>
      <c r="ADH3" s="51"/>
      <c r="ADI3" s="51"/>
      <c r="ADJ3" s="51"/>
      <c r="ADK3" s="51"/>
      <c r="ADL3" s="51"/>
      <c r="ADM3" s="51"/>
      <c r="ADN3" s="51"/>
      <c r="ADO3" s="51"/>
      <c r="ADP3" s="51"/>
      <c r="ADQ3" s="51"/>
      <c r="ADR3" s="51"/>
      <c r="ADS3" s="51"/>
      <c r="ADT3" s="51"/>
      <c r="ADU3" s="51"/>
      <c r="ADV3" s="51"/>
      <c r="ADW3" s="51"/>
      <c r="ADX3" s="51"/>
      <c r="ADY3" s="51"/>
      <c r="ADZ3" s="51"/>
      <c r="AEA3" s="51"/>
      <c r="AEB3" s="51"/>
      <c r="AEC3" s="51"/>
      <c r="AED3" s="51"/>
      <c r="AEE3" s="51"/>
      <c r="AEF3" s="51"/>
      <c r="AEG3" s="51"/>
      <c r="AEH3" s="51"/>
      <c r="AEI3" s="51"/>
      <c r="AEJ3" s="51"/>
      <c r="AEK3" s="51"/>
      <c r="AEL3" s="51"/>
      <c r="AEM3" s="51"/>
      <c r="AEN3" s="51"/>
      <c r="AEO3" s="51"/>
      <c r="AEP3" s="51"/>
      <c r="AEQ3" s="51"/>
      <c r="AER3" s="51"/>
      <c r="AES3" s="51"/>
      <c r="AET3" s="51"/>
      <c r="AEU3" s="51"/>
      <c r="AEV3" s="51"/>
      <c r="AEW3" s="51"/>
      <c r="AEX3" s="51"/>
      <c r="AEY3" s="51"/>
      <c r="AEZ3" s="51"/>
      <c r="AFA3" s="51"/>
      <c r="AFB3" s="51"/>
      <c r="AFC3" s="51"/>
      <c r="AFD3" s="51"/>
      <c r="AFE3" s="51"/>
      <c r="AFF3" s="51"/>
      <c r="AFG3" s="51"/>
      <c r="AFH3" s="51"/>
      <c r="AFI3" s="51"/>
      <c r="AFJ3" s="51"/>
      <c r="AFK3" s="51"/>
      <c r="AFL3" s="51"/>
      <c r="AFM3" s="51"/>
      <c r="AFN3" s="51"/>
      <c r="AFO3" s="51"/>
      <c r="AFP3" s="51"/>
      <c r="AFQ3" s="51"/>
      <c r="AFR3" s="51"/>
      <c r="AFS3" s="51"/>
      <c r="AFT3" s="51"/>
      <c r="AFU3" s="51"/>
      <c r="AFV3" s="51"/>
      <c r="AFW3" s="51"/>
      <c r="AFX3" s="51"/>
      <c r="AFY3" s="51"/>
      <c r="AFZ3" s="51"/>
      <c r="AGA3" s="51"/>
      <c r="AGB3" s="51"/>
      <c r="AGC3" s="51"/>
      <c r="AGD3" s="51"/>
      <c r="AGE3" s="51"/>
      <c r="AGF3" s="51"/>
      <c r="AGG3" s="51"/>
      <c r="AGH3" s="51"/>
      <c r="AGI3" s="51"/>
      <c r="AGJ3" s="51"/>
      <c r="AGK3" s="51"/>
      <c r="AGL3" s="51"/>
      <c r="AGM3" s="51"/>
      <c r="AGN3" s="51"/>
      <c r="AGO3" s="51"/>
      <c r="AGP3" s="51"/>
      <c r="AGQ3" s="51"/>
      <c r="AGR3" s="51"/>
      <c r="AGS3" s="51"/>
      <c r="AGT3" s="51"/>
      <c r="AGU3" s="51"/>
      <c r="AGV3" s="51"/>
      <c r="AGW3" s="51"/>
      <c r="AGX3" s="51"/>
      <c r="AGY3" s="51"/>
      <c r="AGZ3" s="51"/>
      <c r="AHA3" s="51"/>
      <c r="AHB3" s="51"/>
      <c r="AHC3" s="51"/>
      <c r="AHD3" s="51"/>
      <c r="AHE3" s="51"/>
      <c r="AHF3" s="51"/>
      <c r="AHG3" s="51"/>
      <c r="AHH3" s="51"/>
      <c r="AHI3" s="51"/>
      <c r="AHJ3" s="51"/>
      <c r="AHK3" s="51"/>
      <c r="AHL3" s="51"/>
      <c r="AHM3" s="51"/>
      <c r="AHN3" s="51"/>
      <c r="AHO3" s="51"/>
      <c r="AHP3" s="51"/>
      <c r="AHQ3" s="51"/>
      <c r="AHR3" s="51"/>
      <c r="AHS3" s="51"/>
      <c r="AHT3" s="51"/>
      <c r="AHU3" s="51"/>
      <c r="AHV3" s="51"/>
      <c r="AHW3" s="51"/>
      <c r="AHX3" s="51"/>
      <c r="AHY3" s="51"/>
      <c r="AHZ3" s="51"/>
      <c r="AIA3" s="51"/>
      <c r="AIB3" s="51"/>
      <c r="AIC3" s="51"/>
      <c r="AID3" s="51"/>
      <c r="AIE3" s="51"/>
      <c r="AIF3" s="51"/>
      <c r="AIG3" s="51"/>
      <c r="AIH3" s="51"/>
      <c r="AII3" s="51"/>
      <c r="AIJ3" s="51"/>
      <c r="AIK3" s="51"/>
      <c r="AIL3" s="51"/>
      <c r="AIM3" s="51"/>
      <c r="AIN3" s="51"/>
      <c r="AIO3" s="51"/>
      <c r="AIP3" s="51"/>
      <c r="AIQ3" s="51"/>
      <c r="AIR3" s="51"/>
      <c r="AIS3" s="51"/>
      <c r="AIT3" s="51"/>
      <c r="AIU3" s="51"/>
      <c r="AIV3" s="51"/>
      <c r="AIW3" s="51"/>
      <c r="AIX3" s="51"/>
      <c r="AIY3" s="51"/>
      <c r="AIZ3" s="51"/>
      <c r="AJA3" s="51"/>
      <c r="AJB3" s="51"/>
      <c r="AJC3" s="51"/>
      <c r="AJD3" s="51"/>
      <c r="AJE3" s="51"/>
      <c r="AJF3" s="51"/>
      <c r="AJG3" s="51"/>
      <c r="AJH3" s="51"/>
      <c r="AJI3" s="51"/>
      <c r="AJJ3" s="51"/>
      <c r="AJK3" s="51"/>
      <c r="AJL3" s="51"/>
      <c r="AJM3" s="51"/>
      <c r="AJN3" s="51"/>
      <c r="AJO3" s="51"/>
      <c r="AJP3" s="51"/>
      <c r="AJQ3" s="51"/>
      <c r="AJR3" s="51"/>
      <c r="AJS3" s="51"/>
      <c r="AJT3" s="51"/>
      <c r="AJU3" s="51"/>
      <c r="AJV3" s="51"/>
      <c r="AJW3" s="51"/>
      <c r="AJX3" s="51"/>
      <c r="AJY3" s="51"/>
      <c r="AJZ3" s="51"/>
      <c r="AKA3" s="51"/>
      <c r="AKB3" s="51"/>
      <c r="AKC3" s="51"/>
      <c r="AKD3" s="51"/>
      <c r="AKE3" s="51"/>
      <c r="AKF3" s="51"/>
      <c r="AKG3" s="51"/>
      <c r="AKH3" s="51"/>
      <c r="AKI3" s="51"/>
      <c r="AKJ3" s="51"/>
      <c r="AKK3" s="51"/>
      <c r="AKL3" s="51"/>
      <c r="AKM3" s="51"/>
      <c r="AKN3" s="51"/>
      <c r="AKO3" s="51"/>
      <c r="AKP3" s="51"/>
      <c r="AKQ3" s="51"/>
      <c r="AKR3" s="51"/>
      <c r="AKS3" s="51"/>
      <c r="AKT3" s="51"/>
      <c r="AKU3" s="51"/>
      <c r="AKV3" s="51"/>
      <c r="AKW3" s="51"/>
      <c r="AKX3" s="51"/>
      <c r="AKY3" s="51"/>
      <c r="AKZ3" s="51"/>
      <c r="ALA3" s="51"/>
      <c r="ALB3" s="51"/>
      <c r="ALC3" s="51"/>
      <c r="ALD3" s="51"/>
      <c r="ALE3" s="51"/>
      <c r="ALF3" s="51"/>
      <c r="ALG3" s="51"/>
      <c r="ALH3" s="51"/>
      <c r="ALI3" s="51"/>
      <c r="ALJ3" s="51"/>
      <c r="ALK3" s="51"/>
      <c r="ALL3" s="51"/>
      <c r="ALM3" s="51"/>
      <c r="ALN3" s="51"/>
      <c r="ALO3" s="51"/>
      <c r="ALP3" s="51"/>
      <c r="ALQ3" s="51"/>
      <c r="ALR3" s="51"/>
      <c r="ALS3" s="51"/>
      <c r="ALT3" s="51"/>
      <c r="ALU3" s="51"/>
      <c r="ALV3" s="51"/>
      <c r="ALW3" s="51"/>
      <c r="ALX3" s="51"/>
      <c r="ALY3" s="51"/>
      <c r="ALZ3" s="51"/>
      <c r="AMA3" s="51"/>
      <c r="AMB3" s="51"/>
      <c r="AMC3" s="51"/>
      <c r="AMD3" s="51"/>
      <c r="AME3" s="51"/>
      <c r="AMF3" s="51"/>
      <c r="AMG3" s="51"/>
      <c r="AMH3" s="51"/>
      <c r="AMI3" s="51"/>
      <c r="AMJ3" s="51"/>
      <c r="AMK3" s="51"/>
      <c r="AML3" s="51"/>
      <c r="AMM3" s="51"/>
      <c r="AMN3" s="51"/>
      <c r="AMO3" s="51"/>
      <c r="AMP3" s="51"/>
      <c r="AMQ3" s="51"/>
      <c r="AMR3" s="51"/>
      <c r="AMS3" s="51"/>
      <c r="AMT3" s="51"/>
      <c r="AMU3" s="51"/>
      <c r="AMV3" s="51"/>
      <c r="AMW3" s="51"/>
      <c r="AMX3" s="51"/>
      <c r="AMY3" s="51"/>
      <c r="AMZ3" s="51"/>
      <c r="ANA3" s="51"/>
      <c r="ANB3" s="51"/>
      <c r="ANC3" s="51"/>
      <c r="AND3" s="51"/>
      <c r="ANE3" s="51"/>
      <c r="ANF3" s="51"/>
      <c r="ANG3" s="51"/>
      <c r="ANH3" s="51"/>
      <c r="ANI3" s="51"/>
      <c r="ANJ3" s="51"/>
      <c r="ANK3" s="51"/>
      <c r="ANL3" s="51"/>
      <c r="ANM3" s="51"/>
      <c r="ANN3" s="51"/>
      <c r="ANO3" s="51"/>
      <c r="ANP3" s="51"/>
      <c r="ANQ3" s="51"/>
      <c r="ANR3" s="51"/>
      <c r="ANS3" s="51"/>
      <c r="ANT3" s="51"/>
      <c r="ANU3" s="51"/>
      <c r="ANV3" s="51"/>
      <c r="ANW3" s="51"/>
      <c r="ANX3" s="51"/>
      <c r="ANY3" s="51"/>
      <c r="ANZ3" s="51"/>
      <c r="AOA3" s="51"/>
      <c r="AOB3" s="51"/>
      <c r="AOC3" s="51"/>
      <c r="AOD3" s="51"/>
      <c r="AOE3" s="51"/>
      <c r="AOF3" s="51"/>
      <c r="AOG3" s="51"/>
      <c r="AOH3" s="51"/>
      <c r="AOI3" s="51"/>
      <c r="AOJ3" s="51"/>
      <c r="AOK3" s="51"/>
      <c r="AOL3" s="51"/>
      <c r="AOM3" s="51"/>
      <c r="AON3" s="51"/>
      <c r="AOO3" s="51"/>
      <c r="AOP3" s="51"/>
      <c r="AOQ3" s="51"/>
      <c r="AOR3" s="51"/>
      <c r="AOS3" s="51"/>
      <c r="AOT3" s="51"/>
      <c r="AOU3" s="51"/>
      <c r="AOV3" s="51"/>
      <c r="AOW3" s="51"/>
      <c r="AOX3" s="51"/>
      <c r="AOY3" s="51"/>
      <c r="AOZ3" s="51"/>
      <c r="APA3" s="51"/>
      <c r="APB3" s="51"/>
      <c r="APC3" s="51"/>
      <c r="APD3" s="51"/>
      <c r="APE3" s="51"/>
      <c r="APF3" s="51"/>
      <c r="APG3" s="51"/>
      <c r="APH3" s="51"/>
      <c r="API3" s="51"/>
      <c r="APJ3" s="51"/>
      <c r="APK3" s="51"/>
      <c r="APL3" s="51"/>
      <c r="APM3" s="51"/>
      <c r="APN3" s="51"/>
      <c r="APO3" s="51"/>
      <c r="APP3" s="51"/>
      <c r="APQ3" s="51"/>
      <c r="APR3" s="51"/>
      <c r="APS3" s="51"/>
      <c r="APT3" s="51"/>
      <c r="APU3" s="51"/>
      <c r="APV3" s="51"/>
      <c r="APW3" s="51"/>
      <c r="APX3" s="51"/>
      <c r="APY3" s="51"/>
      <c r="APZ3" s="51"/>
      <c r="AQA3" s="51"/>
      <c r="AQB3" s="51"/>
      <c r="AQC3" s="51"/>
      <c r="AQD3" s="51"/>
      <c r="AQE3" s="51"/>
      <c r="AQF3" s="51"/>
      <c r="AQG3" s="51"/>
      <c r="AQH3" s="51"/>
      <c r="AQI3" s="51"/>
      <c r="AQJ3" s="51"/>
      <c r="AQK3" s="51"/>
      <c r="AQL3" s="51"/>
      <c r="AQM3" s="51"/>
      <c r="AQN3" s="51"/>
      <c r="AQO3" s="51"/>
      <c r="AQP3" s="51"/>
      <c r="AQQ3" s="51"/>
      <c r="AQR3" s="51"/>
      <c r="AQS3" s="51"/>
      <c r="AQT3" s="51"/>
      <c r="AQU3" s="51"/>
      <c r="AQV3" s="51"/>
      <c r="AQW3" s="51"/>
      <c r="AQX3" s="51"/>
      <c r="AQY3" s="51"/>
      <c r="AQZ3" s="51"/>
      <c r="ARA3" s="51"/>
      <c r="ARB3" s="51"/>
      <c r="ARC3" s="51"/>
      <c r="ARD3" s="51"/>
      <c r="ARE3" s="51"/>
      <c r="ARF3" s="51"/>
      <c r="ARG3" s="51"/>
      <c r="ARH3" s="51"/>
      <c r="ARI3" s="51"/>
      <c r="ARJ3" s="51"/>
      <c r="ARK3" s="51"/>
      <c r="ARL3" s="51"/>
      <c r="ARM3" s="51"/>
      <c r="ARN3" s="51"/>
      <c r="ARO3" s="51"/>
      <c r="ARP3" s="51"/>
      <c r="ARQ3" s="51"/>
      <c r="ARR3" s="51"/>
      <c r="ARS3" s="51"/>
      <c r="ART3" s="51"/>
      <c r="ARU3" s="51"/>
      <c r="ARV3" s="51"/>
      <c r="ARW3" s="51"/>
      <c r="ARX3" s="51"/>
      <c r="ARY3" s="51"/>
      <c r="ARZ3" s="51"/>
      <c r="ASA3" s="51"/>
      <c r="ASB3" s="51"/>
      <c r="ASC3" s="51"/>
      <c r="ASD3" s="51"/>
      <c r="ASE3" s="51"/>
      <c r="ASF3" s="51"/>
      <c r="ASG3" s="51"/>
      <c r="ASH3" s="51"/>
      <c r="ASI3" s="51"/>
      <c r="ASJ3" s="51"/>
      <c r="ASK3" s="51"/>
      <c r="ASL3" s="51"/>
      <c r="ASM3" s="51"/>
      <c r="ASN3" s="51"/>
      <c r="ASO3" s="51"/>
      <c r="ASP3" s="51"/>
      <c r="ASQ3" s="51"/>
      <c r="ASR3" s="51"/>
      <c r="ASS3" s="51"/>
      <c r="AST3" s="51"/>
      <c r="ASU3" s="51"/>
      <c r="ASV3" s="51"/>
      <c r="ASW3" s="51"/>
      <c r="ASX3" s="51"/>
      <c r="ASY3" s="51"/>
      <c r="ASZ3" s="51"/>
      <c r="ATA3" s="51"/>
      <c r="ATB3" s="51"/>
      <c r="ATC3" s="51"/>
      <c r="ATD3" s="51"/>
      <c r="ATE3" s="51"/>
      <c r="ATF3" s="51"/>
      <c r="ATG3" s="51"/>
      <c r="ATH3" s="51"/>
      <c r="ATI3" s="51"/>
      <c r="ATJ3" s="51"/>
      <c r="ATK3" s="51"/>
      <c r="ATL3" s="51"/>
      <c r="ATM3" s="51"/>
      <c r="ATN3" s="51"/>
      <c r="ATO3" s="51"/>
      <c r="ATP3" s="51"/>
      <c r="ATQ3" s="51"/>
      <c r="ATR3" s="51"/>
      <c r="ATS3" s="51"/>
      <c r="ATT3" s="51"/>
      <c r="ATU3" s="51"/>
      <c r="ATV3" s="51"/>
      <c r="ATW3" s="51"/>
      <c r="ATX3" s="51"/>
      <c r="ATY3" s="51"/>
      <c r="ATZ3" s="51"/>
      <c r="AUA3" s="51"/>
      <c r="AUB3" s="51"/>
      <c r="AUC3" s="51"/>
      <c r="AUD3" s="51"/>
      <c r="AUE3" s="51"/>
      <c r="AUF3" s="51"/>
      <c r="AUG3" s="51"/>
      <c r="AUH3" s="51"/>
      <c r="AUI3" s="51"/>
      <c r="AUJ3" s="51"/>
      <c r="AUK3" s="51"/>
      <c r="AUL3" s="51"/>
      <c r="AUM3" s="51"/>
      <c r="AUN3" s="51"/>
      <c r="AUO3" s="51"/>
      <c r="AUP3" s="51"/>
      <c r="AUQ3" s="51"/>
      <c r="AUR3" s="51"/>
      <c r="AUS3" s="51"/>
      <c r="AUT3" s="51"/>
      <c r="AUU3" s="51"/>
      <c r="AUV3" s="51"/>
      <c r="AUW3" s="51"/>
      <c r="AUX3" s="51"/>
      <c r="AUY3" s="51"/>
      <c r="AUZ3" s="51"/>
      <c r="AVA3" s="51"/>
      <c r="AVB3" s="51"/>
      <c r="AVC3" s="51"/>
      <c r="AVD3" s="51"/>
      <c r="AVE3" s="51"/>
      <c r="AVF3" s="51"/>
      <c r="AVG3" s="51"/>
      <c r="AVH3" s="51"/>
      <c r="AVI3" s="51"/>
      <c r="AVJ3" s="51"/>
      <c r="AVK3" s="51"/>
      <c r="AVL3" s="51"/>
      <c r="AVM3" s="51"/>
      <c r="AVN3" s="51"/>
      <c r="AVO3" s="51"/>
      <c r="AVP3" s="51"/>
      <c r="AVQ3" s="51"/>
      <c r="AVR3" s="51"/>
      <c r="AVS3" s="51"/>
      <c r="AVT3" s="51"/>
      <c r="AVU3" s="51"/>
      <c r="AVV3" s="51"/>
      <c r="AVW3" s="51"/>
      <c r="AVX3" s="51"/>
      <c r="AVY3" s="51"/>
      <c r="AVZ3" s="51"/>
      <c r="AWA3" s="51"/>
      <c r="AWB3" s="51"/>
      <c r="AWC3" s="51"/>
      <c r="AWD3" s="51"/>
      <c r="AWE3" s="51"/>
      <c r="AWF3" s="51"/>
      <c r="AWG3" s="51"/>
      <c r="AWH3" s="51"/>
      <c r="AWI3" s="51"/>
      <c r="AWJ3" s="51"/>
      <c r="AWK3" s="51"/>
      <c r="AWL3" s="51"/>
      <c r="AWM3" s="51"/>
      <c r="AWN3" s="51"/>
      <c r="AWO3" s="51"/>
      <c r="AWP3" s="51"/>
      <c r="AWQ3" s="51"/>
      <c r="AWR3" s="51"/>
      <c r="AWS3" s="51"/>
      <c r="AWT3" s="51"/>
      <c r="AWU3" s="51"/>
      <c r="AWV3" s="51"/>
      <c r="AWW3" s="51"/>
      <c r="AWX3" s="51"/>
      <c r="AWY3" s="51"/>
      <c r="AWZ3" s="51"/>
      <c r="AXA3" s="51"/>
      <c r="AXB3" s="51"/>
      <c r="AXC3" s="51"/>
      <c r="AXD3" s="51"/>
      <c r="AXE3" s="51"/>
      <c r="AXF3" s="51"/>
      <c r="AXG3" s="51"/>
      <c r="AXH3" s="51"/>
      <c r="AXI3" s="51"/>
      <c r="AXJ3" s="51"/>
      <c r="AXK3" s="51"/>
      <c r="AXL3" s="51"/>
      <c r="AXM3" s="51"/>
      <c r="AXN3" s="51"/>
      <c r="AXO3" s="51"/>
      <c r="AXP3" s="51"/>
      <c r="AXQ3" s="51"/>
      <c r="AXR3" s="51"/>
      <c r="AXS3" s="51"/>
      <c r="AXT3" s="51"/>
      <c r="AXU3" s="51"/>
      <c r="AXV3" s="51"/>
      <c r="AXW3" s="51"/>
      <c r="AXX3" s="51"/>
      <c r="AXY3" s="51"/>
      <c r="AXZ3" s="51"/>
      <c r="AYA3" s="51"/>
      <c r="AYB3" s="51"/>
      <c r="AYC3" s="51"/>
      <c r="AYD3" s="51"/>
      <c r="AYE3" s="51"/>
      <c r="AYF3" s="51"/>
      <c r="AYG3" s="51"/>
      <c r="AYH3" s="51"/>
      <c r="AYI3" s="51"/>
      <c r="AYJ3" s="51"/>
      <c r="AYK3" s="51"/>
      <c r="AYL3" s="51"/>
      <c r="AYM3" s="51"/>
      <c r="AYN3" s="51"/>
      <c r="AYO3" s="51"/>
      <c r="AYP3" s="51"/>
      <c r="AYQ3" s="51"/>
      <c r="AYR3" s="51"/>
      <c r="AYS3" s="51"/>
      <c r="AYT3" s="51"/>
      <c r="AYU3" s="51"/>
      <c r="AYV3" s="51"/>
      <c r="AYW3" s="51"/>
      <c r="AYX3" s="51"/>
      <c r="AYY3" s="51"/>
      <c r="AYZ3" s="51"/>
      <c r="AZA3" s="51"/>
      <c r="AZB3" s="51"/>
      <c r="AZC3" s="51"/>
      <c r="AZD3" s="51"/>
      <c r="AZE3" s="51"/>
      <c r="AZF3" s="51"/>
      <c r="AZG3" s="51"/>
      <c r="AZH3" s="51"/>
      <c r="AZI3" s="51"/>
      <c r="AZJ3" s="51"/>
      <c r="AZK3" s="51"/>
      <c r="AZL3" s="51"/>
      <c r="AZM3" s="51"/>
      <c r="AZN3" s="51"/>
      <c r="AZO3" s="51"/>
      <c r="AZP3" s="51"/>
      <c r="AZQ3" s="51"/>
      <c r="AZR3" s="51"/>
      <c r="AZS3" s="51"/>
      <c r="AZT3" s="51"/>
      <c r="AZU3" s="51"/>
      <c r="AZV3" s="51"/>
      <c r="AZW3" s="51"/>
      <c r="AZX3" s="51"/>
      <c r="AZY3" s="51"/>
      <c r="AZZ3" s="51"/>
      <c r="BAA3" s="51"/>
      <c r="BAB3" s="51"/>
      <c r="BAC3" s="51"/>
      <c r="BAD3" s="51"/>
      <c r="BAE3" s="51"/>
      <c r="BAF3" s="51"/>
      <c r="BAG3" s="51"/>
      <c r="BAH3" s="51"/>
      <c r="BAI3" s="51"/>
      <c r="BAJ3" s="51"/>
      <c r="BAK3" s="51"/>
      <c r="BAL3" s="51"/>
      <c r="BAM3" s="51"/>
      <c r="BAN3" s="51"/>
      <c r="BAO3" s="51"/>
      <c r="BAP3" s="51"/>
      <c r="BAQ3" s="51"/>
      <c r="BAR3" s="51"/>
      <c r="BAS3" s="51"/>
      <c r="BAT3" s="51"/>
      <c r="BAU3" s="51"/>
      <c r="BAV3" s="51"/>
      <c r="BAW3" s="51"/>
      <c r="BAX3" s="51"/>
      <c r="BAY3" s="51"/>
      <c r="BAZ3" s="51"/>
      <c r="BBA3" s="51"/>
      <c r="BBB3" s="51"/>
      <c r="BBC3" s="51"/>
      <c r="BBD3" s="51"/>
      <c r="BBE3" s="51"/>
      <c r="BBF3" s="51"/>
      <c r="BBG3" s="51"/>
      <c r="BBH3" s="51"/>
      <c r="BBI3" s="51"/>
      <c r="BBJ3" s="51"/>
      <c r="BBK3" s="51"/>
      <c r="BBL3" s="51"/>
      <c r="BBM3" s="51"/>
      <c r="BBN3" s="51"/>
      <c r="BBO3" s="51"/>
      <c r="BBP3" s="51"/>
      <c r="BBQ3" s="51"/>
      <c r="BBR3" s="51"/>
      <c r="BBS3" s="51"/>
      <c r="BBT3" s="51"/>
      <c r="BBU3" s="51"/>
      <c r="BBV3" s="51"/>
      <c r="BBW3" s="51"/>
      <c r="BBX3" s="51"/>
      <c r="BBY3" s="51"/>
      <c r="BBZ3" s="51"/>
      <c r="BCA3" s="51"/>
      <c r="BCB3" s="51"/>
      <c r="BCC3" s="51"/>
      <c r="BCD3" s="51"/>
      <c r="BCE3" s="51"/>
      <c r="BCF3" s="51"/>
      <c r="BCG3" s="51"/>
      <c r="BCH3" s="51"/>
      <c r="BCI3" s="51"/>
      <c r="BCJ3" s="51"/>
      <c r="BCK3" s="51"/>
      <c r="BCL3" s="51"/>
      <c r="BCM3" s="51"/>
      <c r="BCN3" s="51"/>
      <c r="BCO3" s="51"/>
      <c r="BCP3" s="51"/>
      <c r="BCQ3" s="51"/>
      <c r="BCR3" s="51"/>
      <c r="BCS3" s="51"/>
      <c r="BCT3" s="51"/>
      <c r="BCU3" s="51"/>
      <c r="BCV3" s="51"/>
      <c r="BCW3" s="51"/>
      <c r="BCX3" s="51"/>
      <c r="BCY3" s="51"/>
      <c r="BCZ3" s="51"/>
      <c r="BDA3" s="51"/>
      <c r="BDB3" s="51"/>
      <c r="BDC3" s="51"/>
      <c r="BDD3" s="51"/>
      <c r="BDE3" s="51"/>
      <c r="BDF3" s="51"/>
      <c r="BDG3" s="51"/>
      <c r="BDH3" s="51"/>
      <c r="BDI3" s="51"/>
      <c r="BDJ3" s="51"/>
      <c r="BDK3" s="51"/>
      <c r="BDL3" s="51"/>
      <c r="BDM3" s="51"/>
      <c r="BDN3" s="51"/>
      <c r="BDO3" s="51"/>
      <c r="BDP3" s="51"/>
      <c r="BDQ3" s="51"/>
      <c r="BDR3" s="51"/>
      <c r="BDS3" s="51"/>
      <c r="BDT3" s="51"/>
      <c r="BDU3" s="51"/>
      <c r="BDV3" s="51"/>
      <c r="BDW3" s="51"/>
      <c r="BDX3" s="51"/>
      <c r="BDY3" s="51"/>
      <c r="BDZ3" s="51"/>
      <c r="BEA3" s="51"/>
      <c r="BEB3" s="51"/>
      <c r="BEC3" s="51"/>
      <c r="BED3" s="51"/>
      <c r="BEE3" s="51"/>
      <c r="BEF3" s="51"/>
      <c r="BEG3" s="51"/>
      <c r="BEH3" s="51"/>
      <c r="BEI3" s="51"/>
      <c r="BEJ3" s="51"/>
      <c r="BEK3" s="51"/>
      <c r="BEL3" s="51"/>
      <c r="BEM3" s="51"/>
      <c r="BEN3" s="51"/>
      <c r="BEO3" s="51"/>
      <c r="BEP3" s="51"/>
      <c r="BEQ3" s="51"/>
      <c r="BER3" s="51"/>
      <c r="BES3" s="51"/>
      <c r="BET3" s="51"/>
      <c r="BEU3" s="51"/>
      <c r="BEV3" s="51"/>
      <c r="BEW3" s="51"/>
      <c r="BEX3" s="51"/>
      <c r="BEY3" s="51"/>
      <c r="BEZ3" s="51"/>
      <c r="BFA3" s="51"/>
      <c r="BFB3" s="51"/>
      <c r="BFC3" s="51"/>
      <c r="BFD3" s="51"/>
      <c r="BFE3" s="51"/>
      <c r="BFF3" s="51"/>
      <c r="BFG3" s="51"/>
      <c r="BFH3" s="51"/>
      <c r="BFI3" s="51"/>
      <c r="BFJ3" s="51"/>
      <c r="BFK3" s="51"/>
      <c r="BFL3" s="51"/>
      <c r="BFM3" s="51"/>
      <c r="BFN3" s="51"/>
      <c r="BFO3" s="51"/>
      <c r="BFP3" s="51"/>
      <c r="BFQ3" s="51"/>
      <c r="BFR3" s="51"/>
      <c r="BFS3" s="51"/>
      <c r="BFT3" s="51"/>
      <c r="BFU3" s="51"/>
      <c r="BFV3" s="51"/>
      <c r="BFW3" s="51"/>
      <c r="BFX3" s="51"/>
      <c r="BFY3" s="51"/>
      <c r="BFZ3" s="51"/>
      <c r="BGA3" s="51"/>
      <c r="BGB3" s="51"/>
      <c r="BGC3" s="51"/>
      <c r="BGD3" s="51"/>
      <c r="BGE3" s="51"/>
      <c r="BGF3" s="51"/>
      <c r="BGG3" s="51"/>
      <c r="BGH3" s="51"/>
      <c r="BGI3" s="51"/>
      <c r="BGJ3" s="51"/>
      <c r="BGK3" s="51"/>
      <c r="BGL3" s="51"/>
      <c r="BGM3" s="51"/>
      <c r="BGN3" s="51"/>
      <c r="BGO3" s="51"/>
      <c r="BGP3" s="51"/>
      <c r="BGQ3" s="51"/>
      <c r="BGR3" s="51"/>
      <c r="BGS3" s="51"/>
      <c r="BGT3" s="51"/>
      <c r="BGU3" s="51"/>
      <c r="BGV3" s="51"/>
      <c r="BGW3" s="51"/>
      <c r="BGX3" s="51"/>
      <c r="BGY3" s="51"/>
      <c r="BGZ3" s="51"/>
      <c r="BHA3" s="51"/>
      <c r="BHB3" s="51"/>
      <c r="BHC3" s="51"/>
      <c r="BHD3" s="51"/>
      <c r="BHE3" s="51"/>
      <c r="BHF3" s="51"/>
      <c r="BHG3" s="51"/>
      <c r="BHH3" s="51"/>
      <c r="BHI3" s="51"/>
      <c r="BHJ3" s="51"/>
      <c r="BHK3" s="51"/>
      <c r="BHL3" s="51"/>
      <c r="BHM3" s="51"/>
      <c r="BHN3" s="51"/>
      <c r="BHO3" s="51"/>
      <c r="BHP3" s="51"/>
      <c r="BHQ3" s="51"/>
      <c r="BHR3" s="51"/>
      <c r="BHS3" s="51"/>
      <c r="BHT3" s="51"/>
      <c r="BHU3" s="51"/>
      <c r="BHV3" s="51"/>
      <c r="BHW3" s="51"/>
      <c r="BHX3" s="51"/>
      <c r="BHY3" s="51"/>
      <c r="BHZ3" s="51"/>
      <c r="BIA3" s="51"/>
      <c r="BIB3" s="51"/>
      <c r="BIC3" s="51"/>
      <c r="BID3" s="51"/>
      <c r="BIE3" s="51"/>
      <c r="BIF3" s="51"/>
      <c r="BIG3" s="51"/>
      <c r="BIH3" s="51"/>
      <c r="BII3" s="51"/>
      <c r="BIJ3" s="51"/>
      <c r="BIK3" s="51"/>
      <c r="BIL3" s="51"/>
      <c r="BIM3" s="51"/>
      <c r="BIN3" s="51"/>
      <c r="BIO3" s="51"/>
      <c r="BIP3" s="51"/>
      <c r="BIQ3" s="51"/>
      <c r="BIR3" s="51"/>
      <c r="BIS3" s="51"/>
      <c r="BIT3" s="51"/>
      <c r="BIU3" s="51"/>
      <c r="BIV3" s="51"/>
      <c r="BIW3" s="51"/>
      <c r="BIX3" s="51"/>
      <c r="BIY3" s="51"/>
      <c r="BIZ3" s="51"/>
      <c r="BJA3" s="51"/>
      <c r="BJB3" s="51"/>
      <c r="BJC3" s="51"/>
      <c r="BJD3" s="51"/>
      <c r="BJE3" s="51"/>
      <c r="BJF3" s="51"/>
      <c r="BJG3" s="51"/>
      <c r="BJH3" s="51"/>
      <c r="BJI3" s="51"/>
      <c r="BJJ3" s="51"/>
      <c r="BJK3" s="51"/>
      <c r="BJL3" s="51"/>
      <c r="BJM3" s="51"/>
      <c r="BJN3" s="51"/>
      <c r="BJO3" s="51"/>
      <c r="BJP3" s="51"/>
      <c r="BJQ3" s="51"/>
      <c r="BJR3" s="51"/>
      <c r="BJS3" s="51"/>
      <c r="BJT3" s="51"/>
      <c r="BJU3" s="51"/>
      <c r="BJV3" s="51"/>
      <c r="BJW3" s="51"/>
      <c r="BJX3" s="51"/>
      <c r="BJY3" s="51"/>
      <c r="BJZ3" s="51"/>
      <c r="BKA3" s="51"/>
      <c r="BKB3" s="51"/>
      <c r="BKC3" s="51"/>
      <c r="BKD3" s="51"/>
      <c r="BKE3" s="51"/>
      <c r="BKF3" s="51"/>
      <c r="BKG3" s="51"/>
      <c r="BKH3" s="51"/>
      <c r="BKI3" s="51"/>
      <c r="BKJ3" s="51"/>
      <c r="BKK3" s="51"/>
      <c r="BKL3" s="51"/>
      <c r="BKM3" s="51"/>
      <c r="BKN3" s="51"/>
      <c r="BKO3" s="51"/>
      <c r="BKP3" s="51"/>
      <c r="BKQ3" s="51"/>
      <c r="BKR3" s="51"/>
      <c r="BKS3" s="51"/>
      <c r="BKT3" s="51"/>
      <c r="BKU3" s="51"/>
      <c r="BKV3" s="51"/>
      <c r="BKW3" s="51"/>
      <c r="BKX3" s="51"/>
      <c r="BKY3" s="51"/>
      <c r="BKZ3" s="51"/>
      <c r="BLA3" s="51"/>
      <c r="BLB3" s="51"/>
      <c r="BLC3" s="51"/>
      <c r="BLD3" s="51"/>
      <c r="BLE3" s="51"/>
      <c r="BLF3" s="51"/>
      <c r="BLG3" s="51"/>
      <c r="BLH3" s="51"/>
      <c r="BLI3" s="51"/>
      <c r="BLJ3" s="51"/>
      <c r="BLK3" s="51"/>
      <c r="BLL3" s="51"/>
      <c r="BLM3" s="51"/>
      <c r="BLN3" s="51"/>
      <c r="BLO3" s="51"/>
      <c r="BLP3" s="51"/>
      <c r="BLQ3" s="51"/>
      <c r="BLR3" s="51"/>
      <c r="BLS3" s="51"/>
      <c r="BLT3" s="51"/>
      <c r="BLU3" s="51"/>
      <c r="BLV3" s="51"/>
      <c r="BLW3" s="51"/>
      <c r="BLX3" s="51"/>
      <c r="BLY3" s="51"/>
      <c r="BLZ3" s="51"/>
      <c r="BMA3" s="51"/>
      <c r="BMB3" s="51"/>
      <c r="BMC3" s="51"/>
      <c r="BMD3" s="51"/>
      <c r="BME3" s="51"/>
      <c r="BMF3" s="51"/>
      <c r="BMG3" s="51"/>
      <c r="BMH3" s="51"/>
      <c r="BMI3" s="51"/>
      <c r="BMJ3" s="51"/>
      <c r="BMK3" s="51"/>
      <c r="BML3" s="51"/>
      <c r="BMM3" s="51"/>
      <c r="BMN3" s="51"/>
      <c r="BMO3" s="51"/>
      <c r="BMP3" s="51"/>
      <c r="BMQ3" s="51"/>
      <c r="BMR3" s="51"/>
      <c r="BMS3" s="51"/>
      <c r="BMT3" s="51"/>
      <c r="BMU3" s="51"/>
      <c r="BMV3" s="51"/>
      <c r="BMW3" s="51"/>
      <c r="BMX3" s="51"/>
      <c r="BMY3" s="51"/>
      <c r="BMZ3" s="51"/>
      <c r="BNA3" s="51"/>
      <c r="BNB3" s="51"/>
      <c r="BNC3" s="51"/>
      <c r="BND3" s="51"/>
      <c r="BNE3" s="51"/>
      <c r="BNF3" s="51"/>
      <c r="BNG3" s="51"/>
      <c r="BNH3" s="51"/>
      <c r="BNI3" s="51"/>
      <c r="BNJ3" s="51"/>
      <c r="BNK3" s="51"/>
      <c r="BNL3" s="51"/>
      <c r="BNM3" s="51"/>
      <c r="BNN3" s="51"/>
      <c r="BNO3" s="51"/>
      <c r="BNP3" s="51"/>
      <c r="BNQ3" s="51"/>
      <c r="BNR3" s="51"/>
      <c r="BNS3" s="51"/>
      <c r="BNT3" s="51"/>
      <c r="BNU3" s="51"/>
      <c r="BNV3" s="51"/>
      <c r="BNW3" s="51"/>
      <c r="BNX3" s="51"/>
      <c r="BNY3" s="51"/>
      <c r="BNZ3" s="51"/>
      <c r="BOA3" s="51"/>
      <c r="BOB3" s="51"/>
      <c r="BOC3" s="51"/>
      <c r="BOD3" s="51"/>
      <c r="BOE3" s="51"/>
      <c r="BOF3" s="51"/>
      <c r="BOG3" s="51"/>
      <c r="BOH3" s="51"/>
      <c r="BOI3" s="51"/>
      <c r="BOJ3" s="51"/>
      <c r="BOK3" s="51"/>
      <c r="BOL3" s="51"/>
      <c r="BOM3" s="51"/>
      <c r="BON3" s="51"/>
      <c r="BOO3" s="51"/>
      <c r="BOP3" s="51"/>
      <c r="BOQ3" s="51"/>
      <c r="BOR3" s="51"/>
      <c r="BOS3" s="51"/>
      <c r="BOT3" s="51"/>
      <c r="BOU3" s="51"/>
      <c r="BOV3" s="51"/>
      <c r="BOW3" s="51"/>
      <c r="BOX3" s="51"/>
      <c r="BOY3" s="51"/>
      <c r="BOZ3" s="51"/>
      <c r="BPA3" s="51"/>
      <c r="BPB3" s="51"/>
      <c r="BPC3" s="51"/>
      <c r="BPD3" s="51"/>
      <c r="BPE3" s="51"/>
      <c r="BPF3" s="51"/>
      <c r="BPG3" s="51"/>
      <c r="BPH3" s="51"/>
      <c r="BPI3" s="51"/>
      <c r="BPJ3" s="51"/>
      <c r="BPK3" s="51"/>
      <c r="BPL3" s="51"/>
      <c r="BPM3" s="51"/>
      <c r="BPN3" s="51"/>
      <c r="BPO3" s="51"/>
      <c r="BPP3" s="51"/>
      <c r="BPQ3" s="51"/>
      <c r="BPR3" s="51"/>
      <c r="BPS3" s="51"/>
      <c r="BPT3" s="51"/>
      <c r="BPU3" s="51"/>
      <c r="BPV3" s="51"/>
      <c r="BPW3" s="51"/>
      <c r="BPX3" s="51"/>
      <c r="BPY3" s="51"/>
      <c r="BPZ3" s="51"/>
      <c r="BQA3" s="51"/>
      <c r="BQB3" s="51"/>
      <c r="BQC3" s="51"/>
      <c r="BQD3" s="51"/>
      <c r="BQE3" s="51"/>
      <c r="BQF3" s="51"/>
      <c r="BQG3" s="51"/>
      <c r="BQH3" s="51"/>
      <c r="BQI3" s="51"/>
      <c r="BQJ3" s="51"/>
      <c r="BQK3" s="51"/>
      <c r="BQL3" s="51"/>
      <c r="BQM3" s="51"/>
      <c r="BQN3" s="51"/>
      <c r="BQO3" s="51"/>
      <c r="BQP3" s="51"/>
      <c r="BQQ3" s="51"/>
      <c r="BQR3" s="51"/>
      <c r="BQS3" s="51"/>
      <c r="BQT3" s="51"/>
      <c r="BQU3" s="51"/>
      <c r="BQV3" s="51"/>
      <c r="BQW3" s="51"/>
      <c r="BQX3" s="51"/>
      <c r="BQY3" s="51"/>
      <c r="BQZ3" s="51"/>
      <c r="BRA3" s="51"/>
      <c r="BRB3" s="51"/>
      <c r="BRC3" s="51"/>
      <c r="BRD3" s="51"/>
      <c r="BRE3" s="51"/>
      <c r="BRF3" s="51"/>
      <c r="BRG3" s="51"/>
      <c r="BRH3" s="51"/>
      <c r="BRI3" s="51"/>
      <c r="BRJ3" s="51"/>
      <c r="BRK3" s="51"/>
      <c r="BRL3" s="51"/>
      <c r="BRM3" s="51"/>
      <c r="BRN3" s="51"/>
      <c r="BRO3" s="51"/>
      <c r="BRP3" s="51"/>
      <c r="BRQ3" s="51"/>
      <c r="BRR3" s="51"/>
      <c r="BRS3" s="51"/>
      <c r="BRT3" s="51"/>
      <c r="BRU3" s="51"/>
      <c r="BRV3" s="51"/>
      <c r="BRW3" s="51"/>
      <c r="BRX3" s="51"/>
      <c r="BRY3" s="51"/>
      <c r="BRZ3" s="51"/>
      <c r="BSA3" s="51"/>
      <c r="BSB3" s="51"/>
      <c r="BSC3" s="51"/>
      <c r="BSD3" s="51"/>
      <c r="BSE3" s="51"/>
      <c r="BSF3" s="51"/>
      <c r="BSG3" s="51"/>
      <c r="BSH3" s="51"/>
      <c r="BSI3" s="51"/>
      <c r="BSJ3" s="51"/>
      <c r="BSK3" s="51"/>
      <c r="BSL3" s="51"/>
      <c r="BSM3" s="51"/>
      <c r="BSN3" s="51"/>
      <c r="BSO3" s="51"/>
      <c r="BSP3" s="51"/>
      <c r="BSQ3" s="51"/>
      <c r="BSR3" s="51"/>
      <c r="BSS3" s="51"/>
      <c r="BST3" s="51"/>
      <c r="BSU3" s="51"/>
      <c r="BSV3" s="51"/>
      <c r="BSW3" s="51"/>
      <c r="BSX3" s="51"/>
      <c r="BSY3" s="51"/>
      <c r="BSZ3" s="51"/>
      <c r="BTA3" s="51"/>
      <c r="BTB3" s="51"/>
      <c r="BTC3" s="51"/>
      <c r="BTD3" s="51"/>
      <c r="BTE3" s="51"/>
      <c r="BTF3" s="51"/>
      <c r="BTG3" s="51"/>
      <c r="BTH3" s="51"/>
      <c r="BTI3" s="51"/>
      <c r="BTJ3" s="51"/>
      <c r="BTK3" s="51"/>
      <c r="BTL3" s="51"/>
      <c r="BTM3" s="51"/>
      <c r="BTN3" s="51"/>
      <c r="BTO3" s="51"/>
      <c r="BTP3" s="51"/>
      <c r="BTQ3" s="51"/>
      <c r="BTR3" s="51"/>
      <c r="BTS3" s="51"/>
      <c r="BTT3" s="51"/>
      <c r="BTU3" s="51"/>
      <c r="BTV3" s="51"/>
      <c r="BTW3" s="51"/>
      <c r="BTX3" s="51"/>
      <c r="BTY3" s="51"/>
      <c r="BTZ3" s="51"/>
      <c r="BUA3" s="51"/>
      <c r="BUB3" s="51"/>
      <c r="BUC3" s="51"/>
      <c r="BUD3" s="51"/>
      <c r="BUE3" s="51"/>
      <c r="BUF3" s="51"/>
      <c r="BUG3" s="51"/>
      <c r="BUH3" s="51"/>
      <c r="BUI3" s="51"/>
      <c r="BUJ3" s="51"/>
      <c r="BUK3" s="51"/>
      <c r="BUL3" s="51"/>
      <c r="BUM3" s="51"/>
      <c r="BUN3" s="51"/>
      <c r="BUO3" s="51"/>
      <c r="BUP3" s="51"/>
      <c r="BUQ3" s="51"/>
      <c r="BUR3" s="51"/>
      <c r="BUS3" s="51"/>
      <c r="BUT3" s="51"/>
      <c r="BUU3" s="51"/>
      <c r="BUV3" s="51"/>
      <c r="BUW3" s="51"/>
      <c r="BUX3" s="51"/>
      <c r="BUY3" s="51"/>
      <c r="BUZ3" s="51"/>
      <c r="BVA3" s="51"/>
      <c r="BVB3" s="51"/>
      <c r="BVC3" s="51"/>
      <c r="BVD3" s="51"/>
      <c r="BVE3" s="51"/>
      <c r="BVF3" s="51"/>
      <c r="BVG3" s="51"/>
      <c r="BVH3" s="51"/>
      <c r="BVI3" s="51"/>
      <c r="BVJ3" s="51"/>
      <c r="BVK3" s="51"/>
      <c r="BVL3" s="51"/>
      <c r="BVM3" s="51"/>
      <c r="BVN3" s="51"/>
      <c r="BVO3" s="51"/>
      <c r="BVP3" s="51"/>
      <c r="BVQ3" s="51"/>
      <c r="BVR3" s="51"/>
      <c r="BVS3" s="51"/>
      <c r="BVT3" s="51"/>
      <c r="BVU3" s="51"/>
      <c r="BVV3" s="51"/>
      <c r="BVW3" s="51"/>
      <c r="BVX3" s="51"/>
      <c r="BVY3" s="51"/>
      <c r="BVZ3" s="51"/>
      <c r="BWA3" s="51"/>
      <c r="BWB3" s="51"/>
      <c r="BWC3" s="51"/>
      <c r="BWD3" s="51"/>
      <c r="BWE3" s="51"/>
      <c r="BWF3" s="51"/>
      <c r="BWG3" s="51"/>
      <c r="BWH3" s="51"/>
      <c r="BWI3" s="51"/>
      <c r="BWJ3" s="51"/>
      <c r="BWK3" s="51"/>
      <c r="BWL3" s="51"/>
      <c r="BWM3" s="51"/>
      <c r="BWN3" s="51"/>
      <c r="BWO3" s="51"/>
      <c r="BWP3" s="51"/>
      <c r="BWQ3" s="51"/>
      <c r="BWR3" s="51"/>
      <c r="BWS3" s="51"/>
      <c r="BWT3" s="51"/>
      <c r="BWU3" s="51"/>
      <c r="BWV3" s="51"/>
      <c r="BWW3" s="51"/>
      <c r="BWX3" s="51"/>
      <c r="BWY3" s="51"/>
      <c r="BWZ3" s="51"/>
      <c r="BXA3" s="51"/>
      <c r="BXB3" s="51"/>
      <c r="BXC3" s="51"/>
      <c r="BXD3" s="51"/>
      <c r="BXE3" s="51"/>
      <c r="BXF3" s="51"/>
      <c r="BXG3" s="51"/>
      <c r="BXH3" s="51"/>
      <c r="BXI3" s="51"/>
      <c r="BXJ3" s="51"/>
      <c r="BXK3" s="51"/>
      <c r="BXL3" s="51"/>
      <c r="BXM3" s="51"/>
      <c r="BXN3" s="51"/>
      <c r="BXO3" s="51"/>
      <c r="BXP3" s="51"/>
      <c r="BXQ3" s="51"/>
      <c r="BXR3" s="51"/>
      <c r="BXS3" s="51"/>
      <c r="BXT3" s="51"/>
      <c r="BXU3" s="51"/>
      <c r="BXV3" s="51"/>
      <c r="BXW3" s="51"/>
      <c r="BXX3" s="51"/>
      <c r="BXY3" s="51"/>
      <c r="BXZ3" s="51"/>
      <c r="BYA3" s="51"/>
      <c r="BYB3" s="51"/>
      <c r="BYC3" s="51"/>
      <c r="BYD3" s="51"/>
      <c r="BYE3" s="51"/>
      <c r="BYF3" s="51"/>
      <c r="BYG3" s="51"/>
      <c r="BYH3" s="51"/>
      <c r="BYI3" s="51"/>
      <c r="BYJ3" s="51"/>
      <c r="BYK3" s="51"/>
      <c r="BYL3" s="51"/>
      <c r="BYM3" s="51"/>
      <c r="BYN3" s="51"/>
      <c r="BYO3" s="51"/>
      <c r="BYP3" s="51"/>
      <c r="BYQ3" s="51"/>
      <c r="BYR3" s="51"/>
      <c r="BYS3" s="51"/>
      <c r="BYT3" s="51"/>
      <c r="BYU3" s="51"/>
      <c r="BYV3" s="51"/>
      <c r="BYW3" s="51"/>
      <c r="BYX3" s="51"/>
      <c r="BYY3" s="51"/>
      <c r="BYZ3" s="51"/>
      <c r="BZA3" s="51"/>
      <c r="BZB3" s="51"/>
      <c r="BZC3" s="51"/>
      <c r="BZD3" s="51"/>
      <c r="BZE3" s="51"/>
      <c r="BZF3" s="51"/>
      <c r="BZG3" s="51"/>
      <c r="BZH3" s="51"/>
      <c r="BZI3" s="51"/>
      <c r="BZJ3" s="51"/>
      <c r="BZK3" s="51"/>
      <c r="BZL3" s="51"/>
      <c r="BZM3" s="51"/>
      <c r="BZN3" s="51"/>
      <c r="BZO3" s="51"/>
      <c r="BZP3" s="51"/>
      <c r="BZQ3" s="51"/>
      <c r="BZR3" s="51"/>
      <c r="BZS3" s="51"/>
      <c r="BZT3" s="51"/>
      <c r="BZU3" s="51"/>
      <c r="BZV3" s="51"/>
      <c r="BZW3" s="51"/>
      <c r="BZX3" s="51"/>
      <c r="BZY3" s="51"/>
      <c r="BZZ3" s="51"/>
      <c r="CAA3" s="51"/>
      <c r="CAB3" s="51"/>
      <c r="CAC3" s="51"/>
      <c r="CAD3" s="51"/>
      <c r="CAE3" s="51"/>
      <c r="CAF3" s="51"/>
      <c r="CAG3" s="51"/>
      <c r="CAH3" s="51"/>
      <c r="CAI3" s="51"/>
      <c r="CAJ3" s="51"/>
      <c r="CAK3" s="51"/>
      <c r="CAL3" s="51"/>
      <c r="CAM3" s="51"/>
      <c r="CAN3" s="51"/>
      <c r="CAO3" s="51"/>
      <c r="CAP3" s="51"/>
      <c r="CAQ3" s="51"/>
      <c r="CAR3" s="51"/>
      <c r="CAS3" s="51"/>
      <c r="CAT3" s="51"/>
      <c r="CAU3" s="51"/>
      <c r="CAV3" s="51"/>
      <c r="CAW3" s="51"/>
      <c r="CAX3" s="51"/>
      <c r="CAY3" s="51"/>
      <c r="CAZ3" s="51"/>
      <c r="CBA3" s="51"/>
      <c r="CBB3" s="51"/>
      <c r="CBC3" s="51"/>
      <c r="CBD3" s="51"/>
      <c r="CBE3" s="51"/>
      <c r="CBF3" s="51"/>
      <c r="CBG3" s="51"/>
      <c r="CBH3" s="51"/>
      <c r="CBI3" s="51"/>
      <c r="CBJ3" s="51"/>
      <c r="CBK3" s="51"/>
      <c r="CBL3" s="51"/>
      <c r="CBM3" s="51"/>
      <c r="CBN3" s="51"/>
      <c r="CBO3" s="51"/>
      <c r="CBP3" s="51"/>
      <c r="CBQ3" s="51"/>
      <c r="CBR3" s="51"/>
      <c r="CBS3" s="51"/>
      <c r="CBT3" s="51"/>
      <c r="CBU3" s="51"/>
      <c r="CBV3" s="51"/>
      <c r="CBW3" s="51"/>
      <c r="CBX3" s="51"/>
      <c r="CBY3" s="51"/>
      <c r="CBZ3" s="51"/>
      <c r="CCA3" s="51"/>
      <c r="CCB3" s="51"/>
      <c r="CCC3" s="51"/>
      <c r="CCD3" s="51"/>
      <c r="CCE3" s="51"/>
      <c r="CCF3" s="51"/>
      <c r="CCG3" s="51"/>
      <c r="CCH3" s="51"/>
      <c r="CCI3" s="51"/>
      <c r="CCJ3" s="51"/>
      <c r="CCK3" s="51"/>
      <c r="CCL3" s="51"/>
      <c r="CCM3" s="51"/>
      <c r="CCN3" s="51"/>
      <c r="CCO3" s="51"/>
      <c r="CCP3" s="51"/>
      <c r="CCQ3" s="51"/>
      <c r="CCR3" s="51"/>
      <c r="CCS3" s="51"/>
      <c r="CCT3" s="51"/>
      <c r="CCU3" s="51"/>
      <c r="CCV3" s="51"/>
      <c r="CCW3" s="51"/>
      <c r="CCX3" s="51"/>
      <c r="CCY3" s="51"/>
      <c r="CCZ3" s="51"/>
      <c r="CDA3" s="51"/>
      <c r="CDB3" s="51"/>
      <c r="CDC3" s="51"/>
      <c r="CDD3" s="51"/>
      <c r="CDE3" s="51"/>
      <c r="CDF3" s="51"/>
      <c r="CDG3" s="51"/>
      <c r="CDH3" s="51"/>
      <c r="CDI3" s="51"/>
      <c r="CDJ3" s="51"/>
      <c r="CDK3" s="51"/>
      <c r="CDL3" s="51"/>
      <c r="CDM3" s="51"/>
      <c r="CDN3" s="51"/>
      <c r="CDO3" s="51"/>
      <c r="CDP3" s="51"/>
      <c r="CDQ3" s="51"/>
      <c r="CDR3" s="51"/>
      <c r="CDS3" s="51"/>
      <c r="CDT3" s="51"/>
      <c r="CDU3" s="51"/>
      <c r="CDV3" s="51"/>
      <c r="CDW3" s="51"/>
      <c r="CDX3" s="51"/>
      <c r="CDY3" s="51"/>
      <c r="CDZ3" s="51"/>
      <c r="CEA3" s="51"/>
      <c r="CEB3" s="51"/>
      <c r="CEC3" s="51"/>
      <c r="CED3" s="51"/>
      <c r="CEE3" s="51"/>
      <c r="CEF3" s="51"/>
      <c r="CEG3" s="51"/>
      <c r="CEH3" s="51"/>
      <c r="CEI3" s="51"/>
      <c r="CEJ3" s="51"/>
      <c r="CEK3" s="51"/>
      <c r="CEL3" s="51"/>
      <c r="CEM3" s="51"/>
      <c r="CEN3" s="51"/>
      <c r="CEO3" s="51"/>
      <c r="CEP3" s="51"/>
      <c r="CEQ3" s="51"/>
      <c r="CER3" s="51"/>
      <c r="CES3" s="51"/>
      <c r="CET3" s="51"/>
      <c r="CEU3" s="51"/>
      <c r="CEV3" s="51"/>
      <c r="CEW3" s="51"/>
      <c r="CEX3" s="51"/>
      <c r="CEY3" s="51"/>
      <c r="CEZ3" s="51"/>
      <c r="CFA3" s="51"/>
      <c r="CFB3" s="51"/>
      <c r="CFC3" s="51"/>
      <c r="CFD3" s="51"/>
      <c r="CFE3" s="51"/>
      <c r="CFF3" s="51"/>
      <c r="CFG3" s="51"/>
      <c r="CFH3" s="51"/>
      <c r="CFI3" s="51"/>
      <c r="CFJ3" s="51"/>
      <c r="CFK3" s="51"/>
      <c r="CFL3" s="51"/>
      <c r="CFM3" s="51"/>
      <c r="CFN3" s="51"/>
      <c r="CFO3" s="51"/>
      <c r="CFP3" s="51"/>
      <c r="CFQ3" s="51"/>
      <c r="CFR3" s="51"/>
      <c r="CFS3" s="51"/>
      <c r="CFT3" s="51"/>
      <c r="CFU3" s="51"/>
      <c r="CFV3" s="51"/>
      <c r="CFW3" s="51"/>
      <c r="CFX3" s="51"/>
      <c r="CFY3" s="51"/>
      <c r="CFZ3" s="51"/>
      <c r="CGA3" s="51"/>
      <c r="CGB3" s="51"/>
      <c r="CGC3" s="51"/>
      <c r="CGD3" s="51"/>
      <c r="CGE3" s="51"/>
      <c r="CGF3" s="51"/>
      <c r="CGG3" s="51"/>
      <c r="CGH3" s="51"/>
      <c r="CGI3" s="51"/>
      <c r="CGJ3" s="51"/>
      <c r="CGK3" s="51"/>
      <c r="CGL3" s="51"/>
      <c r="CGM3" s="51"/>
      <c r="CGN3" s="51"/>
      <c r="CGO3" s="51"/>
      <c r="CGP3" s="51"/>
      <c r="CGQ3" s="51"/>
      <c r="CGR3" s="51"/>
      <c r="CGS3" s="51"/>
      <c r="CGT3" s="51"/>
      <c r="CGU3" s="51"/>
      <c r="CGV3" s="51"/>
      <c r="CGW3" s="51"/>
      <c r="CGX3" s="51"/>
      <c r="CGY3" s="51"/>
      <c r="CGZ3" s="51"/>
      <c r="CHA3" s="51"/>
      <c r="CHB3" s="51"/>
      <c r="CHC3" s="51"/>
      <c r="CHD3" s="51"/>
      <c r="CHE3" s="51"/>
      <c r="CHF3" s="51"/>
      <c r="CHG3" s="51"/>
      <c r="CHH3" s="51"/>
      <c r="CHI3" s="51"/>
      <c r="CHJ3" s="51"/>
      <c r="CHK3" s="51"/>
      <c r="CHL3" s="51"/>
      <c r="CHM3" s="51"/>
      <c r="CHN3" s="51"/>
      <c r="CHO3" s="51"/>
      <c r="CHP3" s="51"/>
      <c r="CHQ3" s="51"/>
      <c r="CHR3" s="51"/>
      <c r="CHS3" s="51"/>
      <c r="CHT3" s="51"/>
      <c r="CHU3" s="51"/>
      <c r="CHV3" s="51"/>
      <c r="CHW3" s="51"/>
      <c r="CHX3" s="51"/>
      <c r="CHY3" s="51"/>
      <c r="CHZ3" s="51"/>
      <c r="CIA3" s="51"/>
      <c r="CIB3" s="51"/>
      <c r="CIC3" s="51"/>
      <c r="CID3" s="51"/>
      <c r="CIE3" s="51"/>
      <c r="CIF3" s="51"/>
      <c r="CIG3" s="51"/>
      <c r="CIH3" s="51"/>
      <c r="CII3" s="51"/>
      <c r="CIJ3" s="51"/>
      <c r="CIK3" s="51"/>
      <c r="CIL3" s="51"/>
      <c r="CIM3" s="51"/>
      <c r="CIN3" s="51"/>
      <c r="CIO3" s="51"/>
      <c r="CIP3" s="51"/>
      <c r="CIQ3" s="51"/>
      <c r="CIR3" s="51"/>
      <c r="CIS3" s="51"/>
      <c r="CIT3" s="51"/>
      <c r="CIU3" s="51"/>
      <c r="CIV3" s="51"/>
      <c r="CIW3" s="51"/>
      <c r="CIX3" s="51"/>
      <c r="CIY3" s="51"/>
      <c r="CIZ3" s="51"/>
      <c r="CJA3" s="51"/>
      <c r="CJB3" s="51"/>
      <c r="CJC3" s="51"/>
      <c r="CJD3" s="51"/>
      <c r="CJE3" s="51"/>
      <c r="CJF3" s="51"/>
      <c r="CJG3" s="51"/>
      <c r="CJH3" s="51"/>
      <c r="CJI3" s="51"/>
      <c r="CJJ3" s="51"/>
      <c r="CJK3" s="51"/>
      <c r="CJL3" s="51"/>
      <c r="CJM3" s="51"/>
      <c r="CJN3" s="51"/>
      <c r="CJO3" s="51"/>
      <c r="CJP3" s="51"/>
      <c r="CJQ3" s="51"/>
      <c r="CJR3" s="51"/>
      <c r="CJS3" s="51"/>
      <c r="CJT3" s="51"/>
      <c r="CJU3" s="51"/>
      <c r="CJV3" s="51"/>
      <c r="CJW3" s="51"/>
      <c r="CJX3" s="51"/>
      <c r="CJY3" s="51"/>
      <c r="CJZ3" s="51"/>
      <c r="CKA3" s="51"/>
      <c r="CKB3" s="51"/>
      <c r="CKC3" s="51"/>
      <c r="CKD3" s="51"/>
      <c r="CKE3" s="51"/>
      <c r="CKF3" s="51"/>
      <c r="CKG3" s="51"/>
      <c r="CKH3" s="51"/>
      <c r="CKI3" s="51"/>
      <c r="CKJ3" s="51"/>
      <c r="CKK3" s="51"/>
      <c r="CKL3" s="51"/>
      <c r="CKM3" s="51"/>
      <c r="CKN3" s="51"/>
      <c r="CKO3" s="51"/>
      <c r="CKP3" s="51"/>
      <c r="CKQ3" s="51"/>
      <c r="CKR3" s="51"/>
      <c r="CKS3" s="51"/>
      <c r="CKT3" s="51"/>
      <c r="CKU3" s="51"/>
      <c r="CKV3" s="51"/>
      <c r="CKW3" s="51"/>
      <c r="CKX3" s="51"/>
      <c r="CKY3" s="51"/>
      <c r="CKZ3" s="51"/>
      <c r="CLA3" s="51"/>
      <c r="CLB3" s="51"/>
      <c r="CLC3" s="51"/>
      <c r="CLD3" s="51"/>
      <c r="CLE3" s="51"/>
      <c r="CLF3" s="51"/>
      <c r="CLG3" s="51"/>
      <c r="CLH3" s="51"/>
      <c r="CLI3" s="51"/>
      <c r="CLJ3" s="51"/>
      <c r="CLK3" s="51"/>
      <c r="CLL3" s="51"/>
      <c r="CLM3" s="51"/>
      <c r="CLN3" s="51"/>
      <c r="CLO3" s="51"/>
      <c r="CLP3" s="51"/>
      <c r="CLQ3" s="51"/>
      <c r="CLR3" s="51"/>
      <c r="CLS3" s="51"/>
      <c r="CLT3" s="51"/>
      <c r="CLU3" s="51"/>
      <c r="CLV3" s="51"/>
      <c r="CLW3" s="51"/>
      <c r="CLX3" s="51"/>
      <c r="CLY3" s="51"/>
      <c r="CLZ3" s="51"/>
      <c r="CMA3" s="51"/>
      <c r="CMB3" s="51"/>
      <c r="CMC3" s="51"/>
      <c r="CMD3" s="51"/>
      <c r="CME3" s="51"/>
      <c r="CMF3" s="51"/>
      <c r="CMG3" s="51"/>
      <c r="CMH3" s="51"/>
      <c r="CMI3" s="51"/>
      <c r="CMJ3" s="51"/>
      <c r="CMK3" s="51"/>
      <c r="CML3" s="51"/>
      <c r="CMM3" s="51"/>
      <c r="CMN3" s="51"/>
      <c r="CMO3" s="51"/>
      <c r="CMP3" s="51"/>
      <c r="CMQ3" s="51"/>
      <c r="CMR3" s="51"/>
      <c r="CMS3" s="51"/>
      <c r="CMT3" s="51"/>
      <c r="CMU3" s="51"/>
      <c r="CMV3" s="51"/>
      <c r="CMW3" s="51"/>
      <c r="CMX3" s="51"/>
      <c r="CMY3" s="51"/>
      <c r="CMZ3" s="51"/>
      <c r="CNA3" s="51"/>
      <c r="CNB3" s="51"/>
      <c r="CNC3" s="51"/>
      <c r="CND3" s="51"/>
      <c r="CNE3" s="51"/>
      <c r="CNF3" s="51"/>
      <c r="CNG3" s="51"/>
      <c r="CNH3" s="51"/>
      <c r="CNI3" s="51"/>
      <c r="CNJ3" s="51"/>
      <c r="CNK3" s="51"/>
      <c r="CNL3" s="51"/>
      <c r="CNM3" s="51"/>
      <c r="CNN3" s="51"/>
      <c r="CNO3" s="51"/>
      <c r="CNP3" s="51"/>
      <c r="CNQ3" s="51"/>
      <c r="CNR3" s="51"/>
      <c r="CNS3" s="51"/>
      <c r="CNT3" s="51"/>
      <c r="CNU3" s="51"/>
      <c r="CNV3" s="51"/>
      <c r="CNW3" s="51"/>
      <c r="CNX3" s="51"/>
      <c r="CNY3" s="51"/>
      <c r="CNZ3" s="51"/>
      <c r="COA3" s="51"/>
      <c r="COB3" s="51"/>
      <c r="COC3" s="51"/>
      <c r="COD3" s="51"/>
      <c r="COE3" s="51"/>
      <c r="COF3" s="51"/>
      <c r="COG3" s="51"/>
      <c r="COH3" s="51"/>
      <c r="COI3" s="51"/>
      <c r="COJ3" s="51"/>
      <c r="COK3" s="51"/>
      <c r="COL3" s="51"/>
      <c r="COM3" s="51"/>
      <c r="CON3" s="51"/>
      <c r="COO3" s="51"/>
      <c r="COP3" s="51"/>
      <c r="COQ3" s="51"/>
      <c r="COR3" s="51"/>
      <c r="COS3" s="51"/>
      <c r="COT3" s="51"/>
      <c r="COU3" s="51"/>
      <c r="COV3" s="51"/>
      <c r="COW3" s="51"/>
      <c r="COX3" s="51"/>
      <c r="COY3" s="51"/>
      <c r="COZ3" s="51"/>
      <c r="CPA3" s="51"/>
      <c r="CPB3" s="51"/>
      <c r="CPC3" s="51"/>
      <c r="CPD3" s="51"/>
      <c r="CPE3" s="51"/>
      <c r="CPF3" s="51"/>
      <c r="CPG3" s="51"/>
      <c r="CPH3" s="51"/>
      <c r="CPI3" s="51"/>
      <c r="CPJ3" s="51"/>
      <c r="CPK3" s="51"/>
      <c r="CPL3" s="51"/>
      <c r="CPM3" s="51"/>
      <c r="CPN3" s="51"/>
      <c r="CPO3" s="51"/>
      <c r="CPP3" s="51"/>
      <c r="CPQ3" s="51"/>
      <c r="CPR3" s="51"/>
      <c r="CPS3" s="51"/>
      <c r="CPT3" s="51"/>
      <c r="CPU3" s="51"/>
      <c r="CPV3" s="51"/>
      <c r="CPW3" s="51"/>
      <c r="CPX3" s="51"/>
      <c r="CPY3" s="51"/>
      <c r="CPZ3" s="51"/>
      <c r="CQA3" s="51"/>
      <c r="CQB3" s="51"/>
      <c r="CQC3" s="51"/>
      <c r="CQD3" s="51"/>
      <c r="CQE3" s="51"/>
      <c r="CQF3" s="51"/>
      <c r="CQG3" s="51"/>
      <c r="CQH3" s="51"/>
      <c r="CQI3" s="51"/>
      <c r="CQJ3" s="51"/>
      <c r="CQK3" s="51"/>
      <c r="CQL3" s="51"/>
      <c r="CQM3" s="51"/>
      <c r="CQN3" s="51"/>
      <c r="CQO3" s="51"/>
      <c r="CQP3" s="51"/>
      <c r="CQQ3" s="51"/>
      <c r="CQR3" s="51"/>
      <c r="CQS3" s="51"/>
      <c r="CQT3" s="51"/>
      <c r="CQU3" s="51"/>
      <c r="CQV3" s="51"/>
      <c r="CQW3" s="51"/>
      <c r="CQX3" s="51"/>
      <c r="CQY3" s="51"/>
      <c r="CQZ3" s="51"/>
      <c r="CRA3" s="51"/>
      <c r="CRB3" s="51"/>
      <c r="CRC3" s="51"/>
      <c r="CRD3" s="51"/>
      <c r="CRE3" s="51"/>
      <c r="CRF3" s="51"/>
      <c r="CRG3" s="51"/>
      <c r="CRH3" s="51"/>
      <c r="CRI3" s="51"/>
      <c r="CRJ3" s="51"/>
      <c r="CRK3" s="51"/>
      <c r="CRL3" s="51"/>
      <c r="CRM3" s="51"/>
      <c r="CRN3" s="51"/>
      <c r="CRO3" s="51"/>
      <c r="CRP3" s="51"/>
      <c r="CRQ3" s="51"/>
      <c r="CRR3" s="51"/>
      <c r="CRS3" s="51"/>
      <c r="CRT3" s="51"/>
      <c r="CRU3" s="51"/>
      <c r="CRV3" s="51"/>
      <c r="CRW3" s="51"/>
      <c r="CRX3" s="51"/>
      <c r="CRY3" s="51"/>
      <c r="CRZ3" s="51"/>
      <c r="CSA3" s="51"/>
      <c r="CSB3" s="51"/>
      <c r="CSC3" s="51"/>
      <c r="CSD3" s="51"/>
      <c r="CSE3" s="51"/>
      <c r="CSF3" s="51"/>
      <c r="CSG3" s="51"/>
      <c r="CSH3" s="51"/>
      <c r="CSI3" s="51"/>
      <c r="CSJ3" s="51"/>
      <c r="CSK3" s="51"/>
      <c r="CSL3" s="51"/>
      <c r="CSM3" s="51"/>
      <c r="CSN3" s="51"/>
      <c r="CSO3" s="51"/>
      <c r="CSP3" s="51"/>
      <c r="CSQ3" s="51"/>
      <c r="CSR3" s="51"/>
      <c r="CSS3" s="51"/>
      <c r="CST3" s="51"/>
      <c r="CSU3" s="51"/>
      <c r="CSV3" s="51"/>
      <c r="CSW3" s="51"/>
      <c r="CSX3" s="51"/>
      <c r="CSY3" s="51"/>
      <c r="CSZ3" s="51"/>
      <c r="CTA3" s="51"/>
      <c r="CTB3" s="51"/>
      <c r="CTC3" s="51"/>
      <c r="CTD3" s="51"/>
      <c r="CTE3" s="51"/>
      <c r="CTF3" s="51"/>
      <c r="CTG3" s="51"/>
      <c r="CTH3" s="51"/>
      <c r="CTI3" s="51"/>
      <c r="CTJ3" s="51"/>
      <c r="CTK3" s="51"/>
      <c r="CTL3" s="51"/>
      <c r="CTM3" s="51"/>
      <c r="CTN3" s="51"/>
      <c r="CTO3" s="51"/>
      <c r="CTP3" s="51"/>
      <c r="CTQ3" s="51"/>
      <c r="CTR3" s="51"/>
      <c r="CTS3" s="51"/>
      <c r="CTT3" s="51"/>
      <c r="CTU3" s="51"/>
      <c r="CTV3" s="51"/>
      <c r="CTW3" s="51"/>
      <c r="CTX3" s="51"/>
      <c r="CTY3" s="51"/>
      <c r="CTZ3" s="51"/>
      <c r="CUA3" s="51"/>
      <c r="CUB3" s="51"/>
      <c r="CUC3" s="51"/>
      <c r="CUD3" s="51"/>
      <c r="CUE3" s="51"/>
      <c r="CUF3" s="51"/>
      <c r="CUG3" s="51"/>
      <c r="CUH3" s="51"/>
      <c r="CUI3" s="51"/>
      <c r="CUJ3" s="51"/>
      <c r="CUK3" s="51"/>
      <c r="CUL3" s="51"/>
      <c r="CUM3" s="51"/>
      <c r="CUN3" s="51"/>
      <c r="CUO3" s="51"/>
      <c r="CUP3" s="51"/>
      <c r="CUQ3" s="51"/>
      <c r="CUR3" s="51"/>
      <c r="CUS3" s="51"/>
      <c r="CUT3" s="51"/>
      <c r="CUU3" s="51"/>
      <c r="CUV3" s="51"/>
      <c r="CUW3" s="51"/>
      <c r="CUX3" s="51"/>
      <c r="CUY3" s="51"/>
      <c r="CUZ3" s="51"/>
      <c r="CVA3" s="51"/>
      <c r="CVB3" s="51"/>
      <c r="CVC3" s="51"/>
      <c r="CVD3" s="51"/>
      <c r="CVE3" s="51"/>
      <c r="CVF3" s="51"/>
      <c r="CVG3" s="51"/>
      <c r="CVH3" s="51"/>
      <c r="CVI3" s="51"/>
      <c r="CVJ3" s="51"/>
      <c r="CVK3" s="51"/>
      <c r="CVL3" s="51"/>
      <c r="CVM3" s="51"/>
      <c r="CVN3" s="51"/>
      <c r="CVO3" s="51"/>
      <c r="CVP3" s="51"/>
      <c r="CVQ3" s="51"/>
      <c r="CVR3" s="51"/>
      <c r="CVS3" s="51"/>
      <c r="CVT3" s="51"/>
      <c r="CVU3" s="51"/>
      <c r="CVV3" s="51"/>
      <c r="CVW3" s="51"/>
      <c r="CVX3" s="51"/>
      <c r="CVY3" s="51"/>
      <c r="CVZ3" s="51"/>
      <c r="CWA3" s="51"/>
      <c r="CWB3" s="51"/>
      <c r="CWC3" s="51"/>
      <c r="CWD3" s="51"/>
      <c r="CWE3" s="51"/>
      <c r="CWF3" s="51"/>
      <c r="CWG3" s="51"/>
      <c r="CWH3" s="51"/>
      <c r="CWI3" s="51"/>
      <c r="CWJ3" s="51"/>
      <c r="CWK3" s="51"/>
      <c r="CWL3" s="51"/>
      <c r="CWM3" s="51"/>
      <c r="CWN3" s="51"/>
      <c r="CWO3" s="51"/>
      <c r="CWP3" s="51"/>
      <c r="CWQ3" s="51"/>
      <c r="CWR3" s="51"/>
      <c r="CWS3" s="51"/>
      <c r="CWT3" s="51"/>
      <c r="CWU3" s="51"/>
      <c r="CWV3" s="51"/>
      <c r="CWW3" s="51"/>
      <c r="CWX3" s="51"/>
      <c r="CWY3" s="51"/>
      <c r="CWZ3" s="51"/>
      <c r="CXA3" s="51"/>
      <c r="CXB3" s="51"/>
      <c r="CXC3" s="51"/>
      <c r="CXD3" s="51"/>
      <c r="CXE3" s="51"/>
      <c r="CXF3" s="51"/>
      <c r="CXG3" s="51"/>
      <c r="CXH3" s="51"/>
      <c r="CXI3" s="51"/>
      <c r="CXJ3" s="51"/>
      <c r="CXK3" s="51"/>
      <c r="CXL3" s="51"/>
      <c r="CXM3" s="51"/>
      <c r="CXN3" s="51"/>
      <c r="CXO3" s="51"/>
      <c r="CXP3" s="51"/>
      <c r="CXQ3" s="51"/>
      <c r="CXR3" s="51"/>
      <c r="CXS3" s="51"/>
      <c r="CXT3" s="51"/>
      <c r="CXU3" s="51"/>
      <c r="CXV3" s="51"/>
      <c r="CXW3" s="51"/>
      <c r="CXX3" s="51"/>
      <c r="CXY3" s="51"/>
      <c r="CXZ3" s="51"/>
      <c r="CYA3" s="51"/>
      <c r="CYB3" s="51"/>
      <c r="CYC3" s="51"/>
      <c r="CYD3" s="51"/>
      <c r="CYE3" s="51"/>
      <c r="CYF3" s="51"/>
      <c r="CYG3" s="51"/>
      <c r="CYH3" s="51"/>
      <c r="CYI3" s="51"/>
      <c r="CYJ3" s="51"/>
      <c r="CYK3" s="51"/>
      <c r="CYL3" s="51"/>
      <c r="CYM3" s="51"/>
      <c r="CYN3" s="51"/>
      <c r="CYO3" s="51"/>
      <c r="CYP3" s="51"/>
      <c r="CYQ3" s="51"/>
      <c r="CYR3" s="51"/>
      <c r="CYS3" s="51"/>
      <c r="CYT3" s="51"/>
      <c r="CYU3" s="51"/>
      <c r="CYV3" s="51"/>
      <c r="CYW3" s="51"/>
      <c r="CYX3" s="51"/>
      <c r="CYY3" s="51"/>
      <c r="CYZ3" s="51"/>
      <c r="CZA3" s="51"/>
      <c r="CZB3" s="51"/>
      <c r="CZC3" s="51"/>
      <c r="CZD3" s="51"/>
      <c r="CZE3" s="51"/>
      <c r="CZF3" s="51"/>
      <c r="CZG3" s="51"/>
      <c r="CZH3" s="51"/>
      <c r="CZI3" s="51"/>
      <c r="CZJ3" s="51"/>
      <c r="CZK3" s="51"/>
      <c r="CZL3" s="51"/>
      <c r="CZM3" s="51"/>
      <c r="CZN3" s="51"/>
      <c r="CZO3" s="51"/>
      <c r="CZP3" s="51"/>
      <c r="CZQ3" s="51"/>
      <c r="CZR3" s="51"/>
      <c r="CZS3" s="51"/>
      <c r="CZT3" s="51"/>
      <c r="CZU3" s="51"/>
      <c r="CZV3" s="51"/>
      <c r="CZW3" s="51"/>
      <c r="CZX3" s="51"/>
      <c r="CZY3" s="51"/>
      <c r="CZZ3" s="51"/>
      <c r="DAA3" s="51"/>
      <c r="DAB3" s="51"/>
      <c r="DAC3" s="51"/>
      <c r="DAD3" s="51"/>
      <c r="DAE3" s="51"/>
      <c r="DAF3" s="51"/>
      <c r="DAG3" s="51"/>
      <c r="DAH3" s="51"/>
      <c r="DAI3" s="51"/>
      <c r="DAJ3" s="51"/>
      <c r="DAK3" s="51"/>
      <c r="DAL3" s="51"/>
      <c r="DAM3" s="51"/>
      <c r="DAN3" s="51"/>
      <c r="DAO3" s="51"/>
      <c r="DAP3" s="51"/>
      <c r="DAQ3" s="51"/>
      <c r="DAR3" s="51"/>
      <c r="DAS3" s="51"/>
      <c r="DAT3" s="51"/>
      <c r="DAU3" s="51"/>
      <c r="DAV3" s="51"/>
      <c r="DAW3" s="51"/>
      <c r="DAX3" s="51"/>
      <c r="DAY3" s="51"/>
      <c r="DAZ3" s="51"/>
      <c r="DBA3" s="51"/>
      <c r="DBB3" s="51"/>
      <c r="DBC3" s="51"/>
      <c r="DBD3" s="51"/>
      <c r="DBE3" s="51"/>
      <c r="DBF3" s="51"/>
      <c r="DBG3" s="51"/>
      <c r="DBH3" s="51"/>
      <c r="DBI3" s="51"/>
      <c r="DBJ3" s="51"/>
      <c r="DBK3" s="51"/>
      <c r="DBL3" s="51"/>
      <c r="DBM3" s="51"/>
      <c r="DBN3" s="51"/>
      <c r="DBO3" s="51"/>
      <c r="DBP3" s="51"/>
      <c r="DBQ3" s="51"/>
      <c r="DBR3" s="51"/>
      <c r="DBS3" s="51"/>
      <c r="DBT3" s="51"/>
      <c r="DBU3" s="51"/>
      <c r="DBV3" s="51"/>
      <c r="DBW3" s="51"/>
      <c r="DBX3" s="51"/>
      <c r="DBY3" s="51"/>
      <c r="DBZ3" s="51"/>
      <c r="DCA3" s="51"/>
      <c r="DCB3" s="51"/>
      <c r="DCC3" s="51"/>
      <c r="DCD3" s="51"/>
      <c r="DCE3" s="51"/>
      <c r="DCF3" s="51"/>
      <c r="DCG3" s="51"/>
      <c r="DCH3" s="51"/>
      <c r="DCI3" s="51"/>
      <c r="DCJ3" s="51"/>
      <c r="DCK3" s="51"/>
      <c r="DCL3" s="51"/>
      <c r="DCM3" s="51"/>
      <c r="DCN3" s="51"/>
      <c r="DCO3" s="51"/>
      <c r="DCP3" s="51"/>
      <c r="DCQ3" s="51"/>
      <c r="DCR3" s="51"/>
      <c r="DCS3" s="51"/>
      <c r="DCT3" s="51"/>
      <c r="DCU3" s="51"/>
      <c r="DCV3" s="51"/>
      <c r="DCW3" s="51"/>
      <c r="DCX3" s="51"/>
      <c r="DCY3" s="51"/>
      <c r="DCZ3" s="51"/>
      <c r="DDA3" s="51"/>
      <c r="DDB3" s="51"/>
      <c r="DDC3" s="51"/>
      <c r="DDD3" s="51"/>
      <c r="DDE3" s="51"/>
      <c r="DDF3" s="51"/>
      <c r="DDG3" s="51"/>
      <c r="DDH3" s="51"/>
      <c r="DDI3" s="51"/>
      <c r="DDJ3" s="51"/>
      <c r="DDK3" s="51"/>
      <c r="DDL3" s="51"/>
      <c r="DDM3" s="51"/>
      <c r="DDN3" s="51"/>
      <c r="DDO3" s="51"/>
      <c r="DDP3" s="51"/>
      <c r="DDQ3" s="51"/>
      <c r="DDR3" s="51"/>
      <c r="DDS3" s="51"/>
      <c r="DDT3" s="51"/>
      <c r="DDU3" s="51"/>
      <c r="DDV3" s="51"/>
      <c r="DDW3" s="51"/>
      <c r="DDX3" s="51"/>
      <c r="DDY3" s="51"/>
      <c r="DDZ3" s="51"/>
      <c r="DEA3" s="51"/>
      <c r="DEB3" s="51"/>
      <c r="DEC3" s="51"/>
      <c r="DED3" s="51"/>
      <c r="DEE3" s="51"/>
      <c r="DEF3" s="51"/>
      <c r="DEG3" s="51"/>
      <c r="DEH3" s="51"/>
      <c r="DEI3" s="51"/>
      <c r="DEJ3" s="51"/>
      <c r="DEK3" s="51"/>
      <c r="DEL3" s="51"/>
      <c r="DEM3" s="51"/>
      <c r="DEN3" s="51"/>
      <c r="DEO3" s="51"/>
      <c r="DEP3" s="51"/>
      <c r="DEQ3" s="51"/>
      <c r="DER3" s="51"/>
      <c r="DES3" s="51"/>
      <c r="DET3" s="51"/>
      <c r="DEU3" s="51"/>
      <c r="DEV3" s="51"/>
      <c r="DEW3" s="51"/>
      <c r="DEX3" s="51"/>
      <c r="DEY3" s="51"/>
      <c r="DEZ3" s="51"/>
      <c r="DFA3" s="51"/>
      <c r="DFB3" s="51"/>
      <c r="DFC3" s="51"/>
      <c r="DFD3" s="51"/>
      <c r="DFE3" s="51"/>
      <c r="DFF3" s="51"/>
      <c r="DFG3" s="51"/>
      <c r="DFH3" s="51"/>
      <c r="DFI3" s="51"/>
      <c r="DFJ3" s="51"/>
      <c r="DFK3" s="51"/>
      <c r="DFL3" s="51"/>
      <c r="DFM3" s="51"/>
      <c r="DFN3" s="51"/>
      <c r="DFO3" s="51"/>
      <c r="DFP3" s="51"/>
      <c r="DFQ3" s="51"/>
      <c r="DFR3" s="51"/>
      <c r="DFS3" s="51"/>
      <c r="DFT3" s="51"/>
      <c r="DFU3" s="51"/>
      <c r="DFV3" s="51"/>
      <c r="DFW3" s="51"/>
      <c r="DFX3" s="51"/>
      <c r="DFY3" s="51"/>
      <c r="DFZ3" s="51"/>
      <c r="DGA3" s="51"/>
      <c r="DGB3" s="51"/>
      <c r="DGC3" s="51"/>
      <c r="DGD3" s="51"/>
      <c r="DGE3" s="51"/>
      <c r="DGF3" s="51"/>
      <c r="DGG3" s="51"/>
      <c r="DGH3" s="51"/>
      <c r="DGI3" s="51"/>
      <c r="DGJ3" s="51"/>
      <c r="DGK3" s="51"/>
      <c r="DGL3" s="51"/>
      <c r="DGM3" s="51"/>
      <c r="DGN3" s="51"/>
      <c r="DGO3" s="51"/>
      <c r="DGP3" s="51"/>
      <c r="DGQ3" s="51"/>
      <c r="DGR3" s="51"/>
      <c r="DGS3" s="51"/>
      <c r="DGT3" s="51"/>
      <c r="DGU3" s="51"/>
      <c r="DGV3" s="51"/>
      <c r="DGW3" s="51"/>
      <c r="DGX3" s="51"/>
      <c r="DGY3" s="51"/>
      <c r="DGZ3" s="51"/>
      <c r="DHA3" s="51"/>
      <c r="DHB3" s="51"/>
      <c r="DHC3" s="51"/>
      <c r="DHD3" s="51"/>
      <c r="DHE3" s="51"/>
      <c r="DHF3" s="51"/>
      <c r="DHG3" s="51"/>
      <c r="DHH3" s="51"/>
      <c r="DHI3" s="51"/>
      <c r="DHJ3" s="51"/>
      <c r="DHK3" s="51"/>
      <c r="DHL3" s="51"/>
      <c r="DHM3" s="51"/>
      <c r="DHN3" s="51"/>
      <c r="DHO3" s="51"/>
      <c r="DHP3" s="51"/>
      <c r="DHQ3" s="51"/>
      <c r="DHR3" s="51"/>
      <c r="DHS3" s="51"/>
      <c r="DHT3" s="51"/>
      <c r="DHU3" s="51"/>
      <c r="DHV3" s="51"/>
      <c r="DHW3" s="51"/>
      <c r="DHX3" s="51"/>
      <c r="DHY3" s="51"/>
      <c r="DHZ3" s="51"/>
      <c r="DIA3" s="51"/>
      <c r="DIB3" s="51"/>
      <c r="DIC3" s="51"/>
      <c r="DID3" s="51"/>
      <c r="DIE3" s="51"/>
      <c r="DIF3" s="51"/>
      <c r="DIG3" s="51"/>
      <c r="DIH3" s="51"/>
      <c r="DII3" s="51"/>
      <c r="DIJ3" s="51"/>
      <c r="DIK3" s="51"/>
      <c r="DIL3" s="51"/>
      <c r="DIM3" s="51"/>
      <c r="DIN3" s="51"/>
      <c r="DIO3" s="51"/>
      <c r="DIP3" s="51"/>
      <c r="DIQ3" s="51"/>
      <c r="DIR3" s="51"/>
      <c r="DIS3" s="51"/>
      <c r="DIT3" s="51"/>
      <c r="DIU3" s="51"/>
      <c r="DIV3" s="51"/>
      <c r="DIW3" s="51"/>
      <c r="DIX3" s="51"/>
      <c r="DIY3" s="51"/>
      <c r="DIZ3" s="51"/>
      <c r="DJA3" s="51"/>
      <c r="DJB3" s="51"/>
      <c r="DJC3" s="51"/>
      <c r="DJD3" s="51"/>
      <c r="DJE3" s="51"/>
      <c r="DJF3" s="51"/>
      <c r="DJG3" s="51"/>
      <c r="DJH3" s="51"/>
      <c r="DJI3" s="51"/>
      <c r="DJJ3" s="51"/>
      <c r="DJK3" s="51"/>
      <c r="DJL3" s="51"/>
      <c r="DJM3" s="51"/>
      <c r="DJN3" s="51"/>
      <c r="DJO3" s="51"/>
      <c r="DJP3" s="51"/>
      <c r="DJQ3" s="51"/>
      <c r="DJR3" s="51"/>
      <c r="DJS3" s="51"/>
      <c r="DJT3" s="51"/>
      <c r="DJU3" s="51"/>
      <c r="DJV3" s="51"/>
      <c r="DJW3" s="51"/>
      <c r="DJX3" s="51"/>
      <c r="DJY3" s="51"/>
      <c r="DJZ3" s="51"/>
      <c r="DKA3" s="51"/>
      <c r="DKB3" s="51"/>
      <c r="DKC3" s="51"/>
      <c r="DKD3" s="51"/>
      <c r="DKE3" s="51"/>
      <c r="DKF3" s="51"/>
      <c r="DKG3" s="51"/>
      <c r="DKH3" s="51"/>
      <c r="DKI3" s="51"/>
      <c r="DKJ3" s="51"/>
      <c r="DKK3" s="51"/>
      <c r="DKL3" s="51"/>
      <c r="DKM3" s="51"/>
      <c r="DKN3" s="51"/>
      <c r="DKO3" s="51"/>
      <c r="DKP3" s="51"/>
      <c r="DKQ3" s="51"/>
      <c r="DKR3" s="51"/>
      <c r="DKS3" s="51"/>
      <c r="DKT3" s="51"/>
      <c r="DKU3" s="51"/>
      <c r="DKV3" s="51"/>
      <c r="DKW3" s="51"/>
      <c r="DKX3" s="51"/>
      <c r="DKY3" s="51"/>
      <c r="DKZ3" s="51"/>
      <c r="DLA3" s="51"/>
      <c r="DLB3" s="51"/>
      <c r="DLC3" s="51"/>
      <c r="DLD3" s="51"/>
      <c r="DLE3" s="51"/>
      <c r="DLF3" s="51"/>
      <c r="DLG3" s="51"/>
      <c r="DLH3" s="51"/>
      <c r="DLI3" s="51"/>
      <c r="DLJ3" s="51"/>
      <c r="DLK3" s="51"/>
      <c r="DLL3" s="51"/>
      <c r="DLM3" s="51"/>
      <c r="DLN3" s="51"/>
      <c r="DLO3" s="51"/>
      <c r="DLP3" s="51"/>
      <c r="DLQ3" s="51"/>
      <c r="DLR3" s="51"/>
      <c r="DLS3" s="51"/>
      <c r="DLT3" s="51"/>
      <c r="DLU3" s="51"/>
      <c r="DLV3" s="51"/>
      <c r="DLW3" s="51"/>
      <c r="DLX3" s="51"/>
      <c r="DLY3" s="51"/>
      <c r="DLZ3" s="51"/>
      <c r="DMA3" s="51"/>
      <c r="DMB3" s="51"/>
      <c r="DMC3" s="51"/>
      <c r="DMD3" s="51"/>
      <c r="DME3" s="51"/>
      <c r="DMF3" s="51"/>
      <c r="DMG3" s="51"/>
      <c r="DMH3" s="51"/>
      <c r="DMI3" s="51"/>
      <c r="DMJ3" s="51"/>
      <c r="DMK3" s="51"/>
      <c r="DML3" s="51"/>
      <c r="DMM3" s="51"/>
      <c r="DMN3" s="51"/>
      <c r="DMO3" s="51"/>
      <c r="DMP3" s="51"/>
      <c r="DMQ3" s="51"/>
      <c r="DMR3" s="51"/>
      <c r="DMS3" s="51"/>
      <c r="DMT3" s="51"/>
      <c r="DMU3" s="51"/>
      <c r="DMV3" s="51"/>
      <c r="DMW3" s="51"/>
      <c r="DMX3" s="51"/>
      <c r="DMY3" s="51"/>
      <c r="DMZ3" s="51"/>
      <c r="DNA3" s="51"/>
      <c r="DNB3" s="51"/>
      <c r="DNC3" s="51"/>
      <c r="DND3" s="51"/>
      <c r="DNE3" s="51"/>
      <c r="DNF3" s="51"/>
      <c r="DNG3" s="51"/>
      <c r="DNH3" s="51"/>
      <c r="DNI3" s="51"/>
      <c r="DNJ3" s="51"/>
      <c r="DNK3" s="51"/>
      <c r="DNL3" s="51"/>
      <c r="DNM3" s="51"/>
      <c r="DNN3" s="51"/>
      <c r="DNO3" s="51"/>
      <c r="DNP3" s="51"/>
      <c r="DNQ3" s="51"/>
      <c r="DNR3" s="51"/>
      <c r="DNS3" s="51"/>
      <c r="DNT3" s="51"/>
      <c r="DNU3" s="51"/>
      <c r="DNV3" s="51"/>
      <c r="DNW3" s="51"/>
      <c r="DNX3" s="51"/>
      <c r="DNY3" s="51"/>
      <c r="DNZ3" s="51"/>
      <c r="DOA3" s="51"/>
      <c r="DOB3" s="51"/>
      <c r="DOC3" s="51"/>
      <c r="DOD3" s="51"/>
      <c r="DOE3" s="51"/>
      <c r="DOF3" s="51"/>
      <c r="DOG3" s="51"/>
      <c r="DOH3" s="51"/>
      <c r="DOI3" s="51"/>
      <c r="DOJ3" s="51"/>
      <c r="DOK3" s="51"/>
      <c r="DOL3" s="51"/>
      <c r="DOM3" s="51"/>
      <c r="DON3" s="51"/>
      <c r="DOO3" s="51"/>
      <c r="DOP3" s="51"/>
      <c r="DOQ3" s="51"/>
      <c r="DOR3" s="51"/>
      <c r="DOS3" s="51"/>
      <c r="DOT3" s="51"/>
      <c r="DOU3" s="51"/>
      <c r="DOV3" s="51"/>
      <c r="DOW3" s="51"/>
      <c r="DOX3" s="51"/>
      <c r="DOY3" s="51"/>
      <c r="DOZ3" s="51"/>
      <c r="DPA3" s="51"/>
      <c r="DPB3" s="51"/>
      <c r="DPC3" s="51"/>
      <c r="DPD3" s="51"/>
      <c r="DPE3" s="51"/>
      <c r="DPF3" s="51"/>
      <c r="DPG3" s="51"/>
      <c r="DPH3" s="51"/>
      <c r="DPI3" s="51"/>
      <c r="DPJ3" s="51"/>
      <c r="DPK3" s="51"/>
      <c r="DPL3" s="51"/>
      <c r="DPM3" s="51"/>
      <c r="DPN3" s="51"/>
      <c r="DPO3" s="51"/>
      <c r="DPP3" s="51"/>
      <c r="DPQ3" s="51"/>
      <c r="DPR3" s="51"/>
      <c r="DPS3" s="51"/>
      <c r="DPT3" s="51"/>
      <c r="DPU3" s="51"/>
      <c r="DPV3" s="51"/>
      <c r="DPW3" s="51"/>
      <c r="DPX3" s="51"/>
      <c r="DPY3" s="51"/>
      <c r="DPZ3" s="51"/>
      <c r="DQA3" s="51"/>
      <c r="DQB3" s="51"/>
      <c r="DQC3" s="51"/>
      <c r="DQD3" s="51"/>
      <c r="DQE3" s="51"/>
      <c r="DQF3" s="51"/>
      <c r="DQG3" s="51"/>
      <c r="DQH3" s="51"/>
      <c r="DQI3" s="51"/>
      <c r="DQJ3" s="51"/>
      <c r="DQK3" s="51"/>
      <c r="DQL3" s="51"/>
      <c r="DQM3" s="51"/>
      <c r="DQN3" s="51"/>
      <c r="DQO3" s="51"/>
      <c r="DQP3" s="51"/>
      <c r="DQQ3" s="51"/>
      <c r="DQR3" s="51"/>
      <c r="DQS3" s="51"/>
      <c r="DQT3" s="51"/>
      <c r="DQU3" s="51"/>
      <c r="DQV3" s="51"/>
      <c r="DQW3" s="51"/>
      <c r="DQX3" s="51"/>
      <c r="DQY3" s="51"/>
      <c r="DQZ3" s="51"/>
      <c r="DRA3" s="51"/>
      <c r="DRB3" s="51"/>
      <c r="DRC3" s="51"/>
      <c r="DRD3" s="51"/>
      <c r="DRE3" s="51"/>
      <c r="DRF3" s="51"/>
      <c r="DRG3" s="51"/>
      <c r="DRH3" s="51"/>
      <c r="DRI3" s="51"/>
      <c r="DRJ3" s="51"/>
      <c r="DRK3" s="51"/>
      <c r="DRL3" s="51"/>
      <c r="DRM3" s="51"/>
      <c r="DRN3" s="51"/>
      <c r="DRO3" s="51"/>
      <c r="DRP3" s="51"/>
      <c r="DRQ3" s="51"/>
      <c r="DRR3" s="51"/>
      <c r="DRS3" s="51"/>
      <c r="DRT3" s="51"/>
      <c r="DRU3" s="51"/>
      <c r="DRV3" s="51"/>
      <c r="DRW3" s="51"/>
      <c r="DRX3" s="51"/>
      <c r="DRY3" s="51"/>
      <c r="DRZ3" s="51"/>
      <c r="DSA3" s="51"/>
      <c r="DSB3" s="51"/>
      <c r="DSC3" s="51"/>
      <c r="DSD3" s="51"/>
      <c r="DSE3" s="51"/>
      <c r="DSF3" s="51"/>
      <c r="DSG3" s="51"/>
      <c r="DSH3" s="51"/>
      <c r="DSI3" s="51"/>
      <c r="DSJ3" s="51"/>
      <c r="DSK3" s="51"/>
      <c r="DSL3" s="51"/>
      <c r="DSM3" s="51"/>
      <c r="DSN3" s="51"/>
      <c r="DSO3" s="51"/>
      <c r="DSP3" s="51"/>
      <c r="DSQ3" s="51"/>
      <c r="DSR3" s="51"/>
      <c r="DSS3" s="51"/>
      <c r="DST3" s="51"/>
      <c r="DSU3" s="51"/>
      <c r="DSV3" s="51"/>
      <c r="DSW3" s="51"/>
      <c r="DSX3" s="51"/>
      <c r="DSY3" s="51"/>
      <c r="DSZ3" s="51"/>
      <c r="DTA3" s="51"/>
      <c r="DTB3" s="51"/>
      <c r="DTC3" s="51"/>
      <c r="DTD3" s="51"/>
      <c r="DTE3" s="51"/>
      <c r="DTF3" s="51"/>
      <c r="DTG3" s="51"/>
      <c r="DTH3" s="51"/>
      <c r="DTI3" s="51"/>
      <c r="DTJ3" s="51"/>
      <c r="DTK3" s="51"/>
      <c r="DTL3" s="51"/>
      <c r="DTM3" s="51"/>
      <c r="DTN3" s="51"/>
      <c r="DTO3" s="51"/>
      <c r="DTP3" s="51"/>
      <c r="DTQ3" s="51"/>
      <c r="DTR3" s="51"/>
      <c r="DTS3" s="51"/>
      <c r="DTT3" s="51"/>
      <c r="DTU3" s="51"/>
      <c r="DTV3" s="51"/>
      <c r="DTW3" s="51"/>
      <c r="DTX3" s="51"/>
      <c r="DTY3" s="51"/>
      <c r="DTZ3" s="51"/>
      <c r="DUA3" s="51"/>
      <c r="DUB3" s="51"/>
      <c r="DUC3" s="51"/>
      <c r="DUD3" s="51"/>
      <c r="DUE3" s="51"/>
      <c r="DUF3" s="51"/>
      <c r="DUG3" s="51"/>
      <c r="DUH3" s="51"/>
      <c r="DUI3" s="51"/>
      <c r="DUJ3" s="51"/>
      <c r="DUK3" s="51"/>
      <c r="DUL3" s="51"/>
      <c r="DUM3" s="51"/>
      <c r="DUN3" s="51"/>
      <c r="DUO3" s="51"/>
      <c r="DUP3" s="51"/>
      <c r="DUQ3" s="51"/>
      <c r="DUR3" s="51"/>
      <c r="DUS3" s="51"/>
      <c r="DUT3" s="51"/>
      <c r="DUU3" s="51"/>
      <c r="DUV3" s="51"/>
      <c r="DUW3" s="51"/>
      <c r="DUX3" s="51"/>
      <c r="DUY3" s="51"/>
      <c r="DUZ3" s="51"/>
      <c r="DVA3" s="51"/>
      <c r="DVB3" s="51"/>
      <c r="DVC3" s="51"/>
      <c r="DVD3" s="51"/>
      <c r="DVE3" s="51"/>
      <c r="DVF3" s="51"/>
      <c r="DVG3" s="51"/>
      <c r="DVH3" s="51"/>
      <c r="DVI3" s="51"/>
      <c r="DVJ3" s="51"/>
      <c r="DVK3" s="51"/>
      <c r="DVL3" s="51"/>
      <c r="DVM3" s="51"/>
      <c r="DVN3" s="51"/>
      <c r="DVO3" s="51"/>
      <c r="DVP3" s="51"/>
      <c r="DVQ3" s="51"/>
      <c r="DVR3" s="51"/>
      <c r="DVS3" s="51"/>
      <c r="DVT3" s="51"/>
      <c r="DVU3" s="51"/>
      <c r="DVV3" s="51"/>
      <c r="DVW3" s="51"/>
      <c r="DVX3" s="51"/>
      <c r="DVY3" s="51"/>
      <c r="DVZ3" s="51"/>
      <c r="DWA3" s="51"/>
      <c r="DWB3" s="51"/>
      <c r="DWC3" s="51"/>
      <c r="DWD3" s="51"/>
      <c r="DWE3" s="51"/>
      <c r="DWF3" s="51"/>
      <c r="DWG3" s="51"/>
      <c r="DWH3" s="51"/>
      <c r="DWI3" s="51"/>
      <c r="DWJ3" s="51"/>
      <c r="DWK3" s="51"/>
      <c r="DWL3" s="51"/>
      <c r="DWM3" s="51"/>
      <c r="DWN3" s="51"/>
      <c r="DWO3" s="51"/>
      <c r="DWP3" s="51"/>
      <c r="DWQ3" s="51"/>
      <c r="DWR3" s="51"/>
      <c r="DWS3" s="51"/>
      <c r="DWT3" s="51"/>
      <c r="DWU3" s="51"/>
      <c r="DWV3" s="51"/>
      <c r="DWW3" s="51"/>
      <c r="DWX3" s="51"/>
      <c r="DWY3" s="51"/>
      <c r="DWZ3" s="51"/>
      <c r="DXA3" s="51"/>
      <c r="DXB3" s="51"/>
      <c r="DXC3" s="51"/>
      <c r="DXD3" s="51"/>
      <c r="DXE3" s="51"/>
      <c r="DXF3" s="51"/>
      <c r="DXG3" s="51"/>
      <c r="DXH3" s="51"/>
      <c r="DXI3" s="51"/>
      <c r="DXJ3" s="51"/>
      <c r="DXK3" s="51"/>
      <c r="DXL3" s="51"/>
      <c r="DXM3" s="51"/>
      <c r="DXN3" s="51"/>
      <c r="DXO3" s="51"/>
      <c r="DXP3" s="51"/>
      <c r="DXQ3" s="51"/>
      <c r="DXR3" s="51"/>
      <c r="DXS3" s="51"/>
      <c r="DXT3" s="51"/>
      <c r="DXU3" s="51"/>
      <c r="DXV3" s="51"/>
      <c r="DXW3" s="51"/>
      <c r="DXX3" s="51"/>
      <c r="DXY3" s="51"/>
      <c r="DXZ3" s="51"/>
      <c r="DYA3" s="51"/>
      <c r="DYB3" s="51"/>
      <c r="DYC3" s="51"/>
      <c r="DYD3" s="51"/>
      <c r="DYE3" s="51"/>
      <c r="DYF3" s="51"/>
      <c r="DYG3" s="51"/>
      <c r="DYH3" s="51"/>
      <c r="DYI3" s="51"/>
      <c r="DYJ3" s="51"/>
      <c r="DYK3" s="51"/>
      <c r="DYL3" s="51"/>
      <c r="DYM3" s="51"/>
      <c r="DYN3" s="51"/>
      <c r="DYO3" s="51"/>
      <c r="DYP3" s="51"/>
      <c r="DYQ3" s="51"/>
      <c r="DYR3" s="51"/>
      <c r="DYS3" s="51"/>
      <c r="DYT3" s="51"/>
      <c r="DYU3" s="51"/>
      <c r="DYV3" s="51"/>
      <c r="DYW3" s="51"/>
      <c r="DYX3" s="51"/>
      <c r="DYY3" s="51"/>
      <c r="DYZ3" s="51"/>
      <c r="DZA3" s="51"/>
      <c r="DZB3" s="51"/>
      <c r="DZC3" s="51"/>
      <c r="DZD3" s="51"/>
      <c r="DZE3" s="51"/>
      <c r="DZF3" s="51"/>
      <c r="DZG3" s="51"/>
      <c r="DZH3" s="51"/>
      <c r="DZI3" s="51"/>
      <c r="DZJ3" s="51"/>
      <c r="DZK3" s="51"/>
      <c r="DZL3" s="51"/>
      <c r="DZM3" s="51"/>
      <c r="DZN3" s="51"/>
      <c r="DZO3" s="51"/>
      <c r="DZP3" s="51"/>
      <c r="DZQ3" s="51"/>
      <c r="DZR3" s="51"/>
      <c r="DZS3" s="51"/>
      <c r="DZT3" s="51"/>
      <c r="DZU3" s="51"/>
      <c r="DZV3" s="51"/>
      <c r="DZW3" s="51"/>
      <c r="DZX3" s="51"/>
      <c r="DZY3" s="51"/>
      <c r="DZZ3" s="51"/>
      <c r="EAA3" s="51"/>
      <c r="EAB3" s="51"/>
      <c r="EAC3" s="51"/>
      <c r="EAD3" s="51"/>
      <c r="EAE3" s="51"/>
      <c r="EAF3" s="51"/>
      <c r="EAG3" s="51"/>
      <c r="EAH3" s="51"/>
      <c r="EAI3" s="51"/>
      <c r="EAJ3" s="51"/>
      <c r="EAK3" s="51"/>
      <c r="EAL3" s="51"/>
      <c r="EAM3" s="51"/>
      <c r="EAN3" s="51"/>
      <c r="EAO3" s="51"/>
      <c r="EAP3" s="51"/>
      <c r="EAQ3" s="51"/>
      <c r="EAR3" s="51"/>
      <c r="EAS3" s="51"/>
      <c r="EAT3" s="51"/>
      <c r="EAU3" s="51"/>
      <c r="EAV3" s="51"/>
      <c r="EAW3" s="51"/>
      <c r="EAX3" s="51"/>
      <c r="EAY3" s="51"/>
      <c r="EAZ3" s="51"/>
      <c r="EBA3" s="51"/>
      <c r="EBB3" s="51"/>
      <c r="EBC3" s="51"/>
      <c r="EBD3" s="51"/>
      <c r="EBE3" s="51"/>
      <c r="EBF3" s="51"/>
      <c r="EBG3" s="51"/>
      <c r="EBH3" s="51"/>
      <c r="EBI3" s="51"/>
      <c r="EBJ3" s="51"/>
      <c r="EBK3" s="51"/>
      <c r="EBL3" s="51"/>
      <c r="EBM3" s="51"/>
      <c r="EBN3" s="51"/>
      <c r="EBO3" s="51"/>
      <c r="EBP3" s="51"/>
      <c r="EBQ3" s="51"/>
      <c r="EBR3" s="51"/>
      <c r="EBS3" s="51"/>
      <c r="EBT3" s="51"/>
      <c r="EBU3" s="51"/>
      <c r="EBV3" s="51"/>
      <c r="EBW3" s="51"/>
      <c r="EBX3" s="51"/>
      <c r="EBY3" s="51"/>
      <c r="EBZ3" s="51"/>
      <c r="ECA3" s="51"/>
      <c r="ECB3" s="51"/>
      <c r="ECC3" s="51"/>
      <c r="ECD3" s="51"/>
      <c r="ECE3" s="51"/>
      <c r="ECF3" s="51"/>
      <c r="ECG3" s="51"/>
      <c r="ECH3" s="51"/>
      <c r="ECI3" s="51"/>
      <c r="ECJ3" s="51"/>
      <c r="ECK3" s="51"/>
      <c r="ECL3" s="51"/>
      <c r="ECM3" s="51"/>
      <c r="ECN3" s="51"/>
      <c r="ECO3" s="51"/>
      <c r="ECP3" s="51"/>
      <c r="ECQ3" s="51"/>
      <c r="ECR3" s="51"/>
      <c r="ECS3" s="51"/>
      <c r="ECT3" s="51"/>
      <c r="ECU3" s="51"/>
      <c r="ECV3" s="51"/>
      <c r="ECW3" s="51"/>
      <c r="ECX3" s="51"/>
      <c r="ECY3" s="51"/>
      <c r="ECZ3" s="51"/>
      <c r="EDA3" s="51"/>
      <c r="EDB3" s="51"/>
      <c r="EDC3" s="51"/>
      <c r="EDD3" s="51"/>
      <c r="EDE3" s="51"/>
      <c r="EDF3" s="51"/>
      <c r="EDG3" s="51"/>
      <c r="EDH3" s="51"/>
      <c r="EDI3" s="51"/>
      <c r="EDJ3" s="51"/>
      <c r="EDK3" s="51"/>
      <c r="EDL3" s="51"/>
      <c r="EDM3" s="51"/>
      <c r="EDN3" s="51"/>
      <c r="EDO3" s="51"/>
      <c r="EDP3" s="51"/>
      <c r="EDQ3" s="51"/>
      <c r="EDR3" s="51"/>
      <c r="EDS3" s="51"/>
      <c r="EDT3" s="51"/>
      <c r="EDU3" s="51"/>
      <c r="EDV3" s="51"/>
      <c r="EDW3" s="51"/>
      <c r="EDX3" s="51"/>
      <c r="EDY3" s="51"/>
      <c r="EDZ3" s="51"/>
      <c r="EEA3" s="51"/>
      <c r="EEB3" s="51"/>
      <c r="EEC3" s="51"/>
      <c r="EED3" s="51"/>
      <c r="EEE3" s="51"/>
      <c r="EEF3" s="51"/>
      <c r="EEG3" s="51"/>
      <c r="EEH3" s="51"/>
      <c r="EEI3" s="51"/>
      <c r="EEJ3" s="51"/>
      <c r="EEK3" s="51"/>
      <c r="EEL3" s="51"/>
      <c r="EEM3" s="51"/>
      <c r="EEN3" s="51"/>
      <c r="EEO3" s="51"/>
      <c r="EEP3" s="51"/>
      <c r="EEQ3" s="51"/>
      <c r="EER3" s="51"/>
      <c r="EES3" s="51"/>
      <c r="EET3" s="51"/>
      <c r="EEU3" s="51"/>
      <c r="EEV3" s="51"/>
      <c r="EEW3" s="51"/>
      <c r="EEX3" s="51"/>
      <c r="EEY3" s="51"/>
      <c r="EEZ3" s="51"/>
      <c r="EFA3" s="51"/>
      <c r="EFB3" s="51"/>
      <c r="EFC3" s="51"/>
      <c r="EFD3" s="51"/>
      <c r="EFE3" s="51"/>
      <c r="EFF3" s="51"/>
      <c r="EFG3" s="51"/>
      <c r="EFH3" s="51"/>
      <c r="EFI3" s="51"/>
      <c r="EFJ3" s="51"/>
      <c r="EFK3" s="51"/>
      <c r="EFL3" s="51"/>
      <c r="EFM3" s="51"/>
      <c r="EFN3" s="51"/>
      <c r="EFO3" s="51"/>
      <c r="EFP3" s="51"/>
      <c r="EFQ3" s="51"/>
      <c r="EFR3" s="51"/>
      <c r="EFS3" s="51"/>
      <c r="EFT3" s="51"/>
      <c r="EFU3" s="51"/>
      <c r="EFV3" s="51"/>
      <c r="EFW3" s="51"/>
      <c r="EFX3" s="51"/>
      <c r="EFY3" s="51"/>
      <c r="EFZ3" s="51"/>
      <c r="EGA3" s="51"/>
      <c r="EGB3" s="51"/>
      <c r="EGC3" s="51"/>
      <c r="EGD3" s="51"/>
      <c r="EGE3" s="51"/>
      <c r="EGF3" s="51"/>
      <c r="EGG3" s="51"/>
      <c r="EGH3" s="51"/>
      <c r="EGI3" s="51"/>
      <c r="EGJ3" s="51"/>
      <c r="EGK3" s="51"/>
      <c r="EGL3" s="51"/>
      <c r="EGM3" s="51"/>
      <c r="EGN3" s="51"/>
      <c r="EGO3" s="51"/>
      <c r="EGP3" s="51"/>
      <c r="EGQ3" s="51"/>
      <c r="EGR3" s="51"/>
      <c r="EGS3" s="51"/>
      <c r="EGT3" s="51"/>
      <c r="EGU3" s="51"/>
      <c r="EGV3" s="51"/>
      <c r="EGW3" s="51"/>
      <c r="EGX3" s="51"/>
      <c r="EGY3" s="51"/>
      <c r="EGZ3" s="51"/>
      <c r="EHA3" s="51"/>
      <c r="EHB3" s="51"/>
      <c r="EHC3" s="51"/>
      <c r="EHD3" s="51"/>
      <c r="EHE3" s="51"/>
      <c r="EHF3" s="51"/>
      <c r="EHG3" s="51"/>
      <c r="EHH3" s="51"/>
      <c r="EHI3" s="51"/>
      <c r="EHJ3" s="51"/>
      <c r="EHK3" s="51"/>
      <c r="EHL3" s="51"/>
      <c r="EHM3" s="51"/>
      <c r="EHN3" s="51"/>
      <c r="EHO3" s="51"/>
      <c r="EHP3" s="51"/>
      <c r="EHQ3" s="51"/>
      <c r="EHR3" s="51"/>
      <c r="EHS3" s="51"/>
      <c r="EHT3" s="51"/>
      <c r="EHU3" s="51"/>
      <c r="EHV3" s="51"/>
      <c r="EHW3" s="51"/>
      <c r="EHX3" s="51"/>
      <c r="EHY3" s="51"/>
      <c r="EHZ3" s="51"/>
      <c r="EIA3" s="51"/>
      <c r="EIB3" s="51"/>
      <c r="EIC3" s="51"/>
      <c r="EID3" s="51"/>
      <c r="EIE3" s="51"/>
      <c r="EIF3" s="51"/>
      <c r="EIG3" s="51"/>
      <c r="EIH3" s="51"/>
      <c r="EII3" s="51"/>
      <c r="EIJ3" s="51"/>
      <c r="EIK3" s="51"/>
      <c r="EIL3" s="51"/>
      <c r="EIM3" s="51"/>
      <c r="EIN3" s="51"/>
      <c r="EIO3" s="51"/>
      <c r="EIP3" s="51"/>
      <c r="EIQ3" s="51"/>
      <c r="EIR3" s="51"/>
      <c r="EIS3" s="51"/>
      <c r="EIT3" s="51"/>
      <c r="EIU3" s="51"/>
      <c r="EIV3" s="51"/>
      <c r="EIW3" s="51"/>
      <c r="EIX3" s="51"/>
      <c r="EIY3" s="51"/>
      <c r="EIZ3" s="51"/>
      <c r="EJA3" s="51"/>
      <c r="EJB3" s="51"/>
      <c r="EJC3" s="51"/>
      <c r="EJD3" s="51"/>
      <c r="EJE3" s="51"/>
      <c r="EJF3" s="51"/>
      <c r="EJG3" s="51"/>
      <c r="EJH3" s="51"/>
      <c r="EJI3" s="51"/>
      <c r="EJJ3" s="51"/>
      <c r="EJK3" s="51"/>
      <c r="EJL3" s="51"/>
      <c r="EJM3" s="51"/>
      <c r="EJN3" s="51"/>
      <c r="EJO3" s="51"/>
      <c r="EJP3" s="51"/>
      <c r="EJQ3" s="51"/>
      <c r="EJR3" s="51"/>
      <c r="EJS3" s="51"/>
      <c r="EJT3" s="51"/>
      <c r="EJU3" s="51"/>
      <c r="EJV3" s="51"/>
      <c r="EJW3" s="51"/>
      <c r="EJX3" s="51"/>
      <c r="EJY3" s="51"/>
      <c r="EJZ3" s="51"/>
      <c r="EKA3" s="51"/>
      <c r="EKB3" s="51"/>
      <c r="EKC3" s="51"/>
      <c r="EKD3" s="51"/>
      <c r="EKE3" s="51"/>
      <c r="EKF3" s="51"/>
      <c r="EKG3" s="51"/>
      <c r="EKH3" s="51"/>
      <c r="EKI3" s="51"/>
      <c r="EKJ3" s="51"/>
      <c r="EKK3" s="51"/>
      <c r="EKL3" s="51"/>
      <c r="EKM3" s="51"/>
      <c r="EKN3" s="51"/>
      <c r="EKO3" s="51"/>
      <c r="EKP3" s="51"/>
      <c r="EKQ3" s="51"/>
      <c r="EKR3" s="51"/>
      <c r="EKS3" s="51"/>
      <c r="EKT3" s="51"/>
      <c r="EKU3" s="51"/>
      <c r="EKV3" s="51"/>
      <c r="EKW3" s="51"/>
      <c r="EKX3" s="51"/>
      <c r="EKY3" s="51"/>
      <c r="EKZ3" s="51"/>
      <c r="ELA3" s="51"/>
      <c r="ELB3" s="51"/>
      <c r="ELC3" s="51"/>
      <c r="ELD3" s="51"/>
      <c r="ELE3" s="51"/>
      <c r="ELF3" s="51"/>
      <c r="ELG3" s="51"/>
      <c r="ELH3" s="51"/>
      <c r="ELI3" s="51"/>
      <c r="ELJ3" s="51"/>
      <c r="ELK3" s="51"/>
      <c r="ELL3" s="51"/>
      <c r="ELM3" s="51"/>
      <c r="ELN3" s="51"/>
      <c r="ELO3" s="51"/>
      <c r="ELP3" s="51"/>
      <c r="ELQ3" s="51"/>
      <c r="ELR3" s="51"/>
      <c r="ELS3" s="51"/>
      <c r="ELT3" s="51"/>
      <c r="ELU3" s="51"/>
      <c r="ELV3" s="51"/>
      <c r="ELW3" s="51"/>
      <c r="ELX3" s="51"/>
      <c r="ELY3" s="51"/>
      <c r="ELZ3" s="51"/>
      <c r="EMA3" s="51"/>
      <c r="EMB3" s="51"/>
      <c r="EMC3" s="51"/>
      <c r="EMD3" s="51"/>
      <c r="EME3" s="51"/>
      <c r="EMF3" s="51"/>
      <c r="EMG3" s="51"/>
      <c r="EMH3" s="51"/>
      <c r="EMI3" s="51"/>
      <c r="EMJ3" s="51"/>
      <c r="EMK3" s="51"/>
      <c r="EML3" s="51"/>
      <c r="EMM3" s="51"/>
      <c r="EMN3" s="51"/>
      <c r="EMO3" s="51"/>
      <c r="EMP3" s="51"/>
      <c r="EMQ3" s="51"/>
      <c r="EMR3" s="51"/>
      <c r="EMS3" s="51"/>
      <c r="EMT3" s="51"/>
      <c r="EMU3" s="51"/>
      <c r="EMV3" s="51"/>
      <c r="EMW3" s="51"/>
      <c r="EMX3" s="51"/>
      <c r="EMY3" s="51"/>
      <c r="EMZ3" s="51"/>
      <c r="ENA3" s="51"/>
      <c r="ENB3" s="51"/>
      <c r="ENC3" s="51"/>
      <c r="END3" s="51"/>
      <c r="ENE3" s="51"/>
      <c r="ENF3" s="51"/>
      <c r="ENG3" s="51"/>
      <c r="ENH3" s="51"/>
      <c r="ENI3" s="51"/>
      <c r="ENJ3" s="51"/>
      <c r="ENK3" s="51"/>
      <c r="ENL3" s="51"/>
      <c r="ENM3" s="51"/>
      <c r="ENN3" s="51"/>
      <c r="ENO3" s="51"/>
      <c r="ENP3" s="51"/>
      <c r="ENQ3" s="51"/>
      <c r="ENR3" s="51"/>
      <c r="ENS3" s="51"/>
      <c r="ENT3" s="51"/>
      <c r="ENU3" s="51"/>
      <c r="ENV3" s="51"/>
      <c r="ENW3" s="51"/>
      <c r="ENX3" s="51"/>
      <c r="ENY3" s="51"/>
      <c r="ENZ3" s="51"/>
      <c r="EOA3" s="51"/>
      <c r="EOB3" s="51"/>
      <c r="EOC3" s="51"/>
      <c r="EOD3" s="51"/>
      <c r="EOE3" s="51"/>
      <c r="EOF3" s="51"/>
      <c r="EOG3" s="51"/>
      <c r="EOH3" s="51"/>
      <c r="EOI3" s="51"/>
      <c r="EOJ3" s="51"/>
      <c r="EOK3" s="51"/>
      <c r="EOL3" s="51"/>
      <c r="EOM3" s="51"/>
      <c r="EON3" s="51"/>
      <c r="EOO3" s="51"/>
      <c r="EOP3" s="51"/>
      <c r="EOQ3" s="51"/>
      <c r="EOR3" s="51"/>
      <c r="EOS3" s="51"/>
      <c r="EOT3" s="51"/>
      <c r="EOU3" s="51"/>
      <c r="EOV3" s="51"/>
      <c r="EOW3" s="51"/>
      <c r="EOX3" s="51"/>
      <c r="EOY3" s="51"/>
      <c r="EOZ3" s="51"/>
      <c r="EPA3" s="51"/>
      <c r="EPB3" s="51"/>
      <c r="EPC3" s="51"/>
      <c r="EPD3" s="51"/>
      <c r="EPE3" s="51"/>
      <c r="EPF3" s="51"/>
      <c r="EPG3" s="51"/>
      <c r="EPH3" s="51"/>
      <c r="EPI3" s="51"/>
      <c r="EPJ3" s="51"/>
      <c r="EPK3" s="51"/>
      <c r="EPL3" s="51"/>
      <c r="EPM3" s="51"/>
      <c r="EPN3" s="51"/>
      <c r="EPO3" s="51"/>
      <c r="EPP3" s="51"/>
      <c r="EPQ3" s="51"/>
      <c r="EPR3" s="51"/>
      <c r="EPS3" s="51"/>
      <c r="EPT3" s="51"/>
      <c r="EPU3" s="51"/>
      <c r="EPV3" s="51"/>
      <c r="EPW3" s="51"/>
      <c r="EPX3" s="51"/>
      <c r="EPY3" s="51"/>
      <c r="EPZ3" s="51"/>
      <c r="EQA3" s="51"/>
      <c r="EQB3" s="51"/>
      <c r="EQC3" s="51"/>
      <c r="EQD3" s="51"/>
      <c r="EQE3" s="51"/>
      <c r="EQF3" s="51"/>
      <c r="EQG3" s="51"/>
      <c r="EQH3" s="51"/>
      <c r="EQI3" s="51"/>
      <c r="EQJ3" s="51"/>
      <c r="EQK3" s="51"/>
      <c r="EQL3" s="51"/>
      <c r="EQM3" s="51"/>
      <c r="EQN3" s="51"/>
      <c r="EQO3" s="51"/>
      <c r="EQP3" s="51"/>
      <c r="EQQ3" s="51"/>
      <c r="EQR3" s="51"/>
      <c r="EQS3" s="51"/>
      <c r="EQT3" s="51"/>
      <c r="EQU3" s="51"/>
      <c r="EQV3" s="51"/>
      <c r="EQW3" s="51"/>
      <c r="EQX3" s="51"/>
      <c r="EQY3" s="51"/>
      <c r="EQZ3" s="51"/>
      <c r="ERA3" s="51"/>
      <c r="ERB3" s="51"/>
      <c r="ERC3" s="51"/>
      <c r="ERD3" s="51"/>
      <c r="ERE3" s="51"/>
      <c r="ERF3" s="51"/>
      <c r="ERG3" s="51"/>
      <c r="ERH3" s="51"/>
      <c r="ERI3" s="51"/>
      <c r="ERJ3" s="51"/>
      <c r="ERK3" s="51"/>
      <c r="ERL3" s="51"/>
      <c r="ERM3" s="51"/>
      <c r="ERN3" s="51"/>
      <c r="ERO3" s="51"/>
      <c r="ERP3" s="51"/>
      <c r="ERQ3" s="51"/>
      <c r="ERR3" s="51"/>
      <c r="ERS3" s="51"/>
      <c r="ERT3" s="51"/>
      <c r="ERU3" s="51"/>
      <c r="ERV3" s="51"/>
      <c r="ERW3" s="51"/>
      <c r="ERX3" s="51"/>
      <c r="ERY3" s="51"/>
      <c r="ERZ3" s="51"/>
      <c r="ESA3" s="51"/>
      <c r="ESB3" s="51"/>
      <c r="ESC3" s="51"/>
      <c r="ESD3" s="51"/>
      <c r="ESE3" s="51"/>
      <c r="ESF3" s="51"/>
      <c r="ESG3" s="51"/>
      <c r="ESH3" s="51"/>
      <c r="ESI3" s="51"/>
      <c r="ESJ3" s="51"/>
      <c r="ESK3" s="51"/>
      <c r="ESL3" s="51"/>
      <c r="ESM3" s="51"/>
      <c r="ESN3" s="51"/>
      <c r="ESO3" s="51"/>
      <c r="ESP3" s="51"/>
      <c r="ESQ3" s="51"/>
      <c r="ESR3" s="51"/>
      <c r="ESS3" s="51"/>
      <c r="EST3" s="51"/>
      <c r="ESU3" s="51"/>
      <c r="ESV3" s="51"/>
      <c r="ESW3" s="51"/>
      <c r="ESX3" s="51"/>
      <c r="ESY3" s="51"/>
      <c r="ESZ3" s="51"/>
      <c r="ETA3" s="51"/>
      <c r="ETB3" s="51"/>
      <c r="ETC3" s="51"/>
      <c r="ETD3" s="51"/>
      <c r="ETE3" s="51"/>
      <c r="ETF3" s="51"/>
      <c r="ETG3" s="51"/>
      <c r="ETH3" s="51"/>
      <c r="ETI3" s="51"/>
      <c r="ETJ3" s="51"/>
      <c r="ETK3" s="51"/>
      <c r="ETL3" s="51"/>
      <c r="ETM3" s="51"/>
      <c r="ETN3" s="51"/>
      <c r="ETO3" s="51"/>
      <c r="ETP3" s="51"/>
      <c r="ETQ3" s="51"/>
      <c r="ETR3" s="51"/>
      <c r="ETS3" s="51"/>
      <c r="ETT3" s="51"/>
      <c r="ETU3" s="51"/>
      <c r="ETV3" s="51"/>
      <c r="ETW3" s="51"/>
      <c r="ETX3" s="51"/>
      <c r="ETY3" s="51"/>
      <c r="ETZ3" s="51"/>
      <c r="EUA3" s="51"/>
      <c r="EUB3" s="51"/>
      <c r="EUC3" s="51"/>
      <c r="EUD3" s="51"/>
      <c r="EUE3" s="51"/>
      <c r="EUF3" s="51"/>
      <c r="EUG3" s="51"/>
      <c r="EUH3" s="51"/>
      <c r="EUI3" s="51"/>
      <c r="EUJ3" s="51"/>
      <c r="EUK3" s="51"/>
      <c r="EUL3" s="51"/>
      <c r="EUM3" s="51"/>
      <c r="EUN3" s="51"/>
      <c r="EUO3" s="51"/>
      <c r="EUP3" s="51"/>
      <c r="EUQ3" s="51"/>
      <c r="EUR3" s="51"/>
      <c r="EUS3" s="51"/>
      <c r="EUT3" s="51"/>
      <c r="EUU3" s="51"/>
      <c r="EUV3" s="51"/>
      <c r="EUW3" s="51"/>
      <c r="EUX3" s="51"/>
      <c r="EUY3" s="51"/>
      <c r="EUZ3" s="51"/>
      <c r="EVA3" s="51"/>
      <c r="EVB3" s="51"/>
      <c r="EVC3" s="51"/>
      <c r="EVD3" s="51"/>
      <c r="EVE3" s="51"/>
      <c r="EVF3" s="51"/>
      <c r="EVG3" s="51"/>
      <c r="EVH3" s="51"/>
      <c r="EVI3" s="51"/>
      <c r="EVJ3" s="51"/>
      <c r="EVK3" s="51"/>
      <c r="EVL3" s="51"/>
      <c r="EVM3" s="51"/>
      <c r="EVN3" s="51"/>
      <c r="EVO3" s="51"/>
      <c r="EVP3" s="51"/>
      <c r="EVQ3" s="51"/>
      <c r="EVR3" s="51"/>
      <c r="EVS3" s="51"/>
      <c r="EVT3" s="51"/>
      <c r="EVU3" s="51"/>
      <c r="EVV3" s="51"/>
      <c r="EVW3" s="51"/>
      <c r="EVX3" s="51"/>
      <c r="EVY3" s="51"/>
      <c r="EVZ3" s="51"/>
      <c r="EWA3" s="51"/>
      <c r="EWB3" s="51"/>
      <c r="EWC3" s="51"/>
      <c r="EWD3" s="51"/>
      <c r="EWE3" s="51"/>
      <c r="EWF3" s="51"/>
      <c r="EWG3" s="51"/>
      <c r="EWH3" s="51"/>
      <c r="EWI3" s="51"/>
      <c r="EWJ3" s="51"/>
      <c r="EWK3" s="51"/>
      <c r="EWL3" s="51"/>
      <c r="EWM3" s="51"/>
      <c r="EWN3" s="51"/>
      <c r="EWO3" s="51"/>
      <c r="EWP3" s="51"/>
      <c r="EWQ3" s="51"/>
      <c r="EWR3" s="51"/>
      <c r="EWS3" s="51"/>
      <c r="EWT3" s="51"/>
      <c r="EWU3" s="51"/>
      <c r="EWV3" s="51"/>
      <c r="EWW3" s="51"/>
      <c r="EWX3" s="51"/>
      <c r="EWY3" s="51"/>
      <c r="EWZ3" s="51"/>
      <c r="EXA3" s="51"/>
      <c r="EXB3" s="51"/>
      <c r="EXC3" s="51"/>
      <c r="EXD3" s="51"/>
      <c r="EXE3" s="51"/>
      <c r="EXF3" s="51"/>
      <c r="EXG3" s="51"/>
      <c r="EXH3" s="51"/>
      <c r="EXI3" s="51"/>
      <c r="EXJ3" s="51"/>
      <c r="EXK3" s="51"/>
      <c r="EXL3" s="51"/>
      <c r="EXM3" s="51"/>
      <c r="EXN3" s="51"/>
      <c r="EXO3" s="51"/>
      <c r="EXP3" s="51"/>
      <c r="EXQ3" s="51"/>
      <c r="EXR3" s="51"/>
      <c r="EXS3" s="51"/>
      <c r="EXT3" s="51"/>
      <c r="EXU3" s="51"/>
      <c r="EXV3" s="51"/>
      <c r="EXW3" s="51"/>
      <c r="EXX3" s="51"/>
      <c r="EXY3" s="51"/>
      <c r="EXZ3" s="51"/>
      <c r="EYA3" s="51"/>
      <c r="EYB3" s="51"/>
      <c r="EYC3" s="51"/>
      <c r="EYD3" s="51"/>
      <c r="EYE3" s="51"/>
      <c r="EYF3" s="51"/>
      <c r="EYG3" s="51"/>
      <c r="EYH3" s="51"/>
      <c r="EYI3" s="51"/>
      <c r="EYJ3" s="51"/>
      <c r="EYK3" s="51"/>
      <c r="EYL3" s="51"/>
      <c r="EYM3" s="51"/>
      <c r="EYN3" s="51"/>
      <c r="EYO3" s="51"/>
      <c r="EYP3" s="51"/>
      <c r="EYQ3" s="51"/>
      <c r="EYR3" s="51"/>
      <c r="EYS3" s="51"/>
      <c r="EYT3" s="51"/>
      <c r="EYU3" s="51"/>
      <c r="EYV3" s="51"/>
      <c r="EYW3" s="51"/>
      <c r="EYX3" s="51"/>
      <c r="EYY3" s="51"/>
      <c r="EYZ3" s="51"/>
      <c r="EZA3" s="51"/>
      <c r="EZB3" s="51"/>
      <c r="EZC3" s="51"/>
      <c r="EZD3" s="51"/>
      <c r="EZE3" s="51"/>
      <c r="EZF3" s="51"/>
      <c r="EZG3" s="51"/>
      <c r="EZH3" s="51"/>
      <c r="EZI3" s="51"/>
      <c r="EZJ3" s="51"/>
      <c r="EZK3" s="51"/>
      <c r="EZL3" s="51"/>
      <c r="EZM3" s="51"/>
      <c r="EZN3" s="51"/>
      <c r="EZO3" s="51"/>
      <c r="EZP3" s="51"/>
      <c r="EZQ3" s="51"/>
      <c r="EZR3" s="51"/>
      <c r="EZS3" s="51"/>
      <c r="EZT3" s="51"/>
      <c r="EZU3" s="51"/>
      <c r="EZV3" s="51"/>
      <c r="EZW3" s="51"/>
      <c r="EZX3" s="51"/>
      <c r="EZY3" s="51"/>
      <c r="EZZ3" s="51"/>
      <c r="FAA3" s="51"/>
      <c r="FAB3" s="51"/>
      <c r="FAC3" s="51"/>
      <c r="FAD3" s="51"/>
      <c r="FAE3" s="51"/>
      <c r="FAF3" s="51"/>
      <c r="FAG3" s="51"/>
      <c r="FAH3" s="51"/>
      <c r="FAI3" s="51"/>
      <c r="FAJ3" s="51"/>
      <c r="FAK3" s="51"/>
      <c r="FAL3" s="51"/>
      <c r="FAM3" s="51"/>
      <c r="FAN3" s="51"/>
      <c r="FAO3" s="51"/>
      <c r="FAP3" s="51"/>
      <c r="FAQ3" s="51"/>
      <c r="FAR3" s="51"/>
      <c r="FAS3" s="51"/>
      <c r="FAT3" s="51"/>
      <c r="FAU3" s="51"/>
      <c r="FAV3" s="51"/>
      <c r="FAW3" s="51"/>
      <c r="FAX3" s="51"/>
      <c r="FAY3" s="51"/>
      <c r="FAZ3" s="51"/>
      <c r="FBA3" s="51"/>
      <c r="FBB3" s="51"/>
      <c r="FBC3" s="51"/>
      <c r="FBD3" s="51"/>
      <c r="FBE3" s="51"/>
      <c r="FBF3" s="51"/>
      <c r="FBG3" s="51"/>
      <c r="FBH3" s="51"/>
      <c r="FBI3" s="51"/>
      <c r="FBJ3" s="51"/>
      <c r="FBK3" s="51"/>
      <c r="FBL3" s="51"/>
      <c r="FBM3" s="51"/>
      <c r="FBN3" s="51"/>
      <c r="FBO3" s="51"/>
      <c r="FBP3" s="51"/>
      <c r="FBQ3" s="51"/>
      <c r="FBR3" s="51"/>
      <c r="FBS3" s="51"/>
      <c r="FBT3" s="51"/>
      <c r="FBU3" s="51"/>
      <c r="FBV3" s="51"/>
      <c r="FBW3" s="51"/>
      <c r="FBX3" s="51"/>
      <c r="FBY3" s="51"/>
      <c r="FBZ3" s="51"/>
      <c r="FCA3" s="51"/>
      <c r="FCB3" s="51"/>
      <c r="FCC3" s="51"/>
      <c r="FCD3" s="51"/>
      <c r="FCE3" s="51"/>
      <c r="FCF3" s="51"/>
      <c r="FCG3" s="51"/>
      <c r="FCH3" s="51"/>
      <c r="FCI3" s="51"/>
      <c r="FCJ3" s="51"/>
      <c r="FCK3" s="51"/>
      <c r="FCL3" s="51"/>
      <c r="FCM3" s="51"/>
      <c r="FCN3" s="51"/>
      <c r="FCO3" s="51"/>
      <c r="FCP3" s="51"/>
      <c r="FCQ3" s="51"/>
      <c r="FCR3" s="51"/>
      <c r="FCS3" s="51"/>
      <c r="FCT3" s="51"/>
      <c r="FCU3" s="51"/>
      <c r="FCV3" s="51"/>
      <c r="FCW3" s="51"/>
      <c r="FCX3" s="51"/>
      <c r="FCY3" s="51"/>
      <c r="FCZ3" s="51"/>
      <c r="FDA3" s="51"/>
      <c r="FDB3" s="51"/>
      <c r="FDC3" s="51"/>
      <c r="FDD3" s="51"/>
      <c r="FDE3" s="51"/>
      <c r="FDF3" s="51"/>
      <c r="FDG3" s="51"/>
      <c r="FDH3" s="51"/>
      <c r="FDI3" s="51"/>
      <c r="FDJ3" s="51"/>
      <c r="FDK3" s="51"/>
      <c r="FDL3" s="51"/>
      <c r="FDM3" s="51"/>
      <c r="FDN3" s="51"/>
      <c r="FDO3" s="51"/>
      <c r="FDP3" s="51"/>
      <c r="FDQ3" s="51"/>
      <c r="FDR3" s="51"/>
      <c r="FDS3" s="51"/>
      <c r="FDT3" s="51"/>
      <c r="FDU3" s="51"/>
      <c r="FDV3" s="51"/>
      <c r="FDW3" s="51"/>
      <c r="FDX3" s="51"/>
      <c r="FDY3" s="51"/>
      <c r="FDZ3" s="51"/>
      <c r="FEA3" s="51"/>
      <c r="FEB3" s="51"/>
      <c r="FEC3" s="51"/>
      <c r="FED3" s="51"/>
      <c r="FEE3" s="51"/>
      <c r="FEF3" s="51"/>
      <c r="FEG3" s="51"/>
      <c r="FEH3" s="51"/>
      <c r="FEI3" s="51"/>
      <c r="FEJ3" s="51"/>
      <c r="FEK3" s="51"/>
      <c r="FEL3" s="51"/>
      <c r="FEM3" s="51"/>
      <c r="FEN3" s="51"/>
      <c r="FEO3" s="51"/>
      <c r="FEP3" s="51"/>
      <c r="FEQ3" s="51"/>
      <c r="FER3" s="51"/>
      <c r="FES3" s="51"/>
      <c r="FET3" s="51"/>
      <c r="FEU3" s="51"/>
      <c r="FEV3" s="51"/>
      <c r="FEW3" s="51"/>
      <c r="FEX3" s="51"/>
      <c r="FEY3" s="51"/>
      <c r="FEZ3" s="51"/>
      <c r="FFA3" s="51"/>
      <c r="FFB3" s="51"/>
      <c r="FFC3" s="51"/>
      <c r="FFD3" s="51"/>
      <c r="FFE3" s="51"/>
      <c r="FFF3" s="51"/>
      <c r="FFG3" s="51"/>
      <c r="FFH3" s="51"/>
      <c r="FFI3" s="51"/>
      <c r="FFJ3" s="51"/>
      <c r="FFK3" s="51"/>
      <c r="FFL3" s="51"/>
      <c r="FFM3" s="51"/>
      <c r="FFN3" s="51"/>
      <c r="FFO3" s="51"/>
      <c r="FFP3" s="51"/>
      <c r="FFQ3" s="51"/>
      <c r="FFR3" s="51"/>
      <c r="FFS3" s="51"/>
      <c r="FFT3" s="51"/>
      <c r="FFU3" s="51"/>
      <c r="FFV3" s="51"/>
      <c r="FFW3" s="51"/>
      <c r="FFX3" s="51"/>
      <c r="FFY3" s="51"/>
      <c r="FFZ3" s="51"/>
      <c r="FGA3" s="51"/>
      <c r="FGB3" s="51"/>
      <c r="FGC3" s="51"/>
      <c r="FGD3" s="51"/>
      <c r="FGE3" s="51"/>
      <c r="FGF3" s="51"/>
      <c r="FGG3" s="51"/>
      <c r="FGH3" s="51"/>
      <c r="FGI3" s="51"/>
      <c r="FGJ3" s="51"/>
      <c r="FGK3" s="51"/>
      <c r="FGL3" s="51"/>
      <c r="FGM3" s="51"/>
      <c r="FGN3" s="51"/>
      <c r="FGO3" s="51"/>
      <c r="FGP3" s="51"/>
      <c r="FGQ3" s="51"/>
      <c r="FGR3" s="51"/>
      <c r="FGS3" s="51"/>
      <c r="FGT3" s="51"/>
      <c r="FGU3" s="51"/>
      <c r="FGV3" s="51"/>
      <c r="FGW3" s="51"/>
      <c r="FGX3" s="51"/>
      <c r="FGY3" s="51"/>
      <c r="FGZ3" s="51"/>
      <c r="FHA3" s="51"/>
      <c r="FHB3" s="51"/>
      <c r="FHC3" s="51"/>
      <c r="FHD3" s="51"/>
      <c r="FHE3" s="51"/>
      <c r="FHF3" s="51"/>
      <c r="FHG3" s="51"/>
      <c r="FHH3" s="51"/>
      <c r="FHI3" s="51"/>
      <c r="FHJ3" s="51"/>
      <c r="FHK3" s="51"/>
      <c r="FHL3" s="51"/>
      <c r="FHM3" s="51"/>
      <c r="FHN3" s="51"/>
      <c r="FHO3" s="51"/>
      <c r="FHP3" s="51"/>
      <c r="FHQ3" s="51"/>
      <c r="FHR3" s="51"/>
      <c r="FHS3" s="51"/>
      <c r="FHT3" s="51"/>
      <c r="FHU3" s="51"/>
      <c r="FHV3" s="51"/>
      <c r="FHW3" s="51"/>
      <c r="FHX3" s="51"/>
      <c r="FHY3" s="51"/>
      <c r="FHZ3" s="51"/>
      <c r="FIA3" s="51"/>
      <c r="FIB3" s="51"/>
      <c r="FIC3" s="51"/>
      <c r="FID3" s="51"/>
      <c r="FIE3" s="51"/>
      <c r="FIF3" s="51"/>
      <c r="FIG3" s="51"/>
      <c r="FIH3" s="51"/>
      <c r="FII3" s="51"/>
      <c r="FIJ3" s="51"/>
      <c r="FIK3" s="51"/>
      <c r="FIL3" s="51"/>
      <c r="FIM3" s="51"/>
      <c r="FIN3" s="51"/>
      <c r="FIO3" s="51"/>
      <c r="FIP3" s="51"/>
      <c r="FIQ3" s="51"/>
      <c r="FIR3" s="51"/>
      <c r="FIS3" s="51"/>
      <c r="FIT3" s="51"/>
      <c r="FIU3" s="51"/>
      <c r="FIV3" s="51"/>
      <c r="FIW3" s="51"/>
      <c r="FIX3" s="51"/>
      <c r="FIY3" s="51"/>
      <c r="FIZ3" s="51"/>
      <c r="FJA3" s="51"/>
      <c r="FJB3" s="51"/>
      <c r="FJC3" s="51"/>
      <c r="FJD3" s="51"/>
      <c r="FJE3" s="51"/>
      <c r="FJF3" s="51"/>
      <c r="FJG3" s="51"/>
      <c r="FJH3" s="51"/>
      <c r="FJI3" s="51"/>
      <c r="FJJ3" s="51"/>
      <c r="FJK3" s="51"/>
      <c r="FJL3" s="51"/>
      <c r="FJM3" s="51"/>
      <c r="FJN3" s="51"/>
      <c r="FJO3" s="51"/>
      <c r="FJP3" s="51"/>
      <c r="FJQ3" s="51"/>
      <c r="FJR3" s="51"/>
      <c r="FJS3" s="51"/>
      <c r="FJT3" s="51"/>
      <c r="FJU3" s="51"/>
      <c r="FJV3" s="51"/>
      <c r="FJW3" s="51"/>
      <c r="FJX3" s="51"/>
      <c r="FJY3" s="51"/>
      <c r="FJZ3" s="51"/>
      <c r="FKA3" s="51"/>
      <c r="FKB3" s="51"/>
      <c r="FKC3" s="51"/>
      <c r="FKD3" s="51"/>
      <c r="FKE3" s="51"/>
      <c r="FKF3" s="51"/>
      <c r="FKG3" s="51"/>
      <c r="FKH3" s="51"/>
      <c r="FKI3" s="51"/>
      <c r="FKJ3" s="51"/>
      <c r="FKK3" s="51"/>
      <c r="FKL3" s="51"/>
      <c r="FKM3" s="51"/>
      <c r="FKN3" s="51"/>
      <c r="FKO3" s="51"/>
      <c r="FKP3" s="51"/>
      <c r="FKQ3" s="51"/>
      <c r="FKR3" s="51"/>
      <c r="FKS3" s="51"/>
      <c r="FKT3" s="51"/>
      <c r="FKU3" s="51"/>
      <c r="FKV3" s="51"/>
      <c r="FKW3" s="51"/>
      <c r="FKX3" s="51"/>
      <c r="FKY3" s="51"/>
      <c r="FKZ3" s="51"/>
      <c r="FLA3" s="51"/>
      <c r="FLB3" s="51"/>
      <c r="FLC3" s="51"/>
      <c r="FLD3" s="51"/>
      <c r="FLE3" s="51"/>
      <c r="FLF3" s="51"/>
      <c r="FLG3" s="51"/>
      <c r="FLH3" s="51"/>
      <c r="FLI3" s="51"/>
      <c r="FLJ3" s="51"/>
      <c r="FLK3" s="51"/>
      <c r="FLL3" s="51"/>
      <c r="FLM3" s="51"/>
      <c r="FLN3" s="51"/>
      <c r="FLO3" s="51"/>
      <c r="FLP3" s="51"/>
      <c r="FLQ3" s="51"/>
      <c r="FLR3" s="51"/>
      <c r="FLS3" s="51"/>
      <c r="FLT3" s="51"/>
      <c r="FLU3" s="51"/>
      <c r="FLV3" s="51"/>
      <c r="FLW3" s="51"/>
      <c r="FLX3" s="51"/>
      <c r="FLY3" s="51"/>
      <c r="FLZ3" s="51"/>
      <c r="FMA3" s="51"/>
      <c r="FMB3" s="51"/>
      <c r="FMC3" s="51"/>
      <c r="FMD3" s="51"/>
      <c r="FME3" s="51"/>
      <c r="FMF3" s="51"/>
      <c r="FMG3" s="51"/>
      <c r="FMH3" s="51"/>
      <c r="FMI3" s="51"/>
      <c r="FMJ3" s="51"/>
      <c r="FMK3" s="51"/>
      <c r="FML3" s="51"/>
      <c r="FMM3" s="51"/>
      <c r="FMN3" s="51"/>
      <c r="FMO3" s="51"/>
      <c r="FMP3" s="51"/>
      <c r="FMQ3" s="51"/>
      <c r="FMR3" s="51"/>
      <c r="FMS3" s="51"/>
      <c r="FMT3" s="51"/>
      <c r="FMU3" s="51"/>
      <c r="FMV3" s="51"/>
      <c r="FMW3" s="51"/>
      <c r="FMX3" s="51"/>
      <c r="FMY3" s="51"/>
      <c r="FMZ3" s="51"/>
      <c r="FNA3" s="51"/>
      <c r="FNB3" s="51"/>
      <c r="FNC3" s="51"/>
      <c r="FND3" s="51"/>
      <c r="FNE3" s="51"/>
      <c r="FNF3" s="51"/>
      <c r="FNG3" s="51"/>
      <c r="FNH3" s="51"/>
      <c r="FNI3" s="51"/>
      <c r="FNJ3" s="51"/>
      <c r="FNK3" s="51"/>
      <c r="FNL3" s="51"/>
      <c r="FNM3" s="51"/>
      <c r="FNN3" s="51"/>
      <c r="FNO3" s="51"/>
      <c r="FNP3" s="51"/>
      <c r="FNQ3" s="51"/>
      <c r="FNR3" s="51"/>
      <c r="FNS3" s="51"/>
      <c r="FNT3" s="51"/>
      <c r="FNU3" s="51"/>
      <c r="FNV3" s="51"/>
      <c r="FNW3" s="51"/>
      <c r="FNX3" s="51"/>
      <c r="FNY3" s="51"/>
      <c r="FNZ3" s="51"/>
      <c r="FOA3" s="51"/>
      <c r="FOB3" s="51"/>
      <c r="FOC3" s="51"/>
      <c r="FOD3" s="51"/>
      <c r="FOE3" s="51"/>
      <c r="FOF3" s="51"/>
      <c r="FOG3" s="51"/>
      <c r="FOH3" s="51"/>
      <c r="FOI3" s="51"/>
      <c r="FOJ3" s="51"/>
      <c r="FOK3" s="51"/>
      <c r="FOL3" s="51"/>
      <c r="FOM3" s="51"/>
      <c r="FON3" s="51"/>
      <c r="FOO3" s="51"/>
      <c r="FOP3" s="51"/>
      <c r="FOQ3" s="51"/>
      <c r="FOR3" s="51"/>
      <c r="FOS3" s="51"/>
      <c r="FOT3" s="51"/>
      <c r="FOU3" s="51"/>
      <c r="FOV3" s="51"/>
      <c r="FOW3" s="51"/>
      <c r="FOX3" s="51"/>
      <c r="FOY3" s="51"/>
      <c r="FOZ3" s="51"/>
      <c r="FPA3" s="51"/>
      <c r="FPB3" s="51"/>
      <c r="FPC3" s="51"/>
      <c r="FPD3" s="51"/>
      <c r="FPE3" s="51"/>
      <c r="FPF3" s="51"/>
      <c r="FPG3" s="51"/>
      <c r="FPH3" s="51"/>
      <c r="FPI3" s="51"/>
      <c r="FPJ3" s="51"/>
      <c r="FPK3" s="51"/>
      <c r="FPL3" s="51"/>
      <c r="FPM3" s="51"/>
      <c r="FPN3" s="51"/>
      <c r="FPO3" s="51"/>
      <c r="FPP3" s="51"/>
      <c r="FPQ3" s="51"/>
      <c r="FPR3" s="51"/>
      <c r="FPS3" s="51"/>
      <c r="FPT3" s="51"/>
      <c r="FPU3" s="51"/>
      <c r="FPV3" s="51"/>
      <c r="FPW3" s="51"/>
      <c r="FPX3" s="51"/>
      <c r="FPY3" s="51"/>
      <c r="FPZ3" s="51"/>
      <c r="FQA3" s="51"/>
      <c r="FQB3" s="51"/>
      <c r="FQC3" s="51"/>
      <c r="FQD3" s="51"/>
      <c r="FQE3" s="51"/>
      <c r="FQF3" s="51"/>
      <c r="FQG3" s="51"/>
      <c r="FQH3" s="51"/>
      <c r="FQI3" s="51"/>
      <c r="FQJ3" s="51"/>
      <c r="FQK3" s="51"/>
      <c r="FQL3" s="51"/>
      <c r="FQM3" s="51"/>
      <c r="FQN3" s="51"/>
      <c r="FQO3" s="51"/>
      <c r="FQP3" s="51"/>
      <c r="FQQ3" s="51"/>
      <c r="FQR3" s="51"/>
      <c r="FQS3" s="51"/>
      <c r="FQT3" s="51"/>
      <c r="FQU3" s="51"/>
      <c r="FQV3" s="51"/>
      <c r="FQW3" s="51"/>
      <c r="FQX3" s="51"/>
      <c r="FQY3" s="51"/>
      <c r="FQZ3" s="51"/>
      <c r="FRA3" s="51"/>
      <c r="FRB3" s="51"/>
      <c r="FRC3" s="51"/>
      <c r="FRD3" s="51"/>
      <c r="FRE3" s="51"/>
      <c r="FRF3" s="51"/>
      <c r="FRG3" s="51"/>
      <c r="FRH3" s="51"/>
      <c r="FRI3" s="51"/>
      <c r="FRJ3" s="51"/>
      <c r="FRK3" s="51"/>
      <c r="FRL3" s="51"/>
      <c r="FRM3" s="51"/>
      <c r="FRN3" s="51"/>
      <c r="FRO3" s="51"/>
      <c r="FRP3" s="51"/>
      <c r="FRQ3" s="51"/>
      <c r="FRR3" s="51"/>
      <c r="FRS3" s="51"/>
      <c r="FRT3" s="51"/>
      <c r="FRU3" s="51"/>
      <c r="FRV3" s="51"/>
      <c r="FRW3" s="51"/>
      <c r="FRX3" s="51"/>
      <c r="FRY3" s="51"/>
      <c r="FRZ3" s="51"/>
      <c r="FSA3" s="51"/>
      <c r="FSB3" s="51"/>
      <c r="FSC3" s="51"/>
      <c r="FSD3" s="51"/>
      <c r="FSE3" s="51"/>
      <c r="FSF3" s="51"/>
      <c r="FSG3" s="51"/>
      <c r="FSH3" s="51"/>
      <c r="FSI3" s="51"/>
      <c r="FSJ3" s="51"/>
      <c r="FSK3" s="51"/>
      <c r="FSL3" s="51"/>
      <c r="FSM3" s="51"/>
      <c r="FSN3" s="51"/>
      <c r="FSO3" s="51"/>
      <c r="FSP3" s="51"/>
      <c r="FSQ3" s="51"/>
      <c r="FSR3" s="51"/>
      <c r="FSS3" s="51"/>
      <c r="FST3" s="51"/>
      <c r="FSU3" s="51"/>
      <c r="FSV3" s="51"/>
      <c r="FSW3" s="51"/>
      <c r="FSX3" s="51"/>
      <c r="FSY3" s="51"/>
      <c r="FSZ3" s="51"/>
      <c r="FTA3" s="51"/>
      <c r="FTB3" s="51"/>
      <c r="FTC3" s="51"/>
      <c r="FTD3" s="51"/>
      <c r="FTE3" s="51"/>
      <c r="FTF3" s="51"/>
      <c r="FTG3" s="51"/>
      <c r="FTH3" s="51"/>
      <c r="FTI3" s="51"/>
      <c r="FTJ3" s="51"/>
      <c r="FTK3" s="51"/>
      <c r="FTL3" s="51"/>
      <c r="FTM3" s="51"/>
      <c r="FTN3" s="51"/>
      <c r="FTO3" s="51"/>
      <c r="FTP3" s="51"/>
      <c r="FTQ3" s="51"/>
      <c r="FTR3" s="51"/>
      <c r="FTS3" s="51"/>
      <c r="FTT3" s="51"/>
      <c r="FTU3" s="51"/>
      <c r="FTV3" s="51"/>
      <c r="FTW3" s="51"/>
      <c r="FTX3" s="51"/>
      <c r="FTY3" s="51"/>
      <c r="FTZ3" s="51"/>
      <c r="FUA3" s="51"/>
      <c r="FUB3" s="51"/>
      <c r="FUC3" s="51"/>
      <c r="FUD3" s="51"/>
      <c r="FUE3" s="51"/>
      <c r="FUF3" s="51"/>
      <c r="FUG3" s="51"/>
      <c r="FUH3" s="51"/>
      <c r="FUI3" s="51"/>
      <c r="FUJ3" s="51"/>
      <c r="FUK3" s="51"/>
      <c r="FUL3" s="51"/>
      <c r="FUM3" s="51"/>
      <c r="FUN3" s="51"/>
      <c r="FUO3" s="51"/>
      <c r="FUP3" s="51"/>
      <c r="FUQ3" s="51"/>
      <c r="FUR3" s="51"/>
      <c r="FUS3" s="51"/>
      <c r="FUT3" s="51"/>
      <c r="FUU3" s="51"/>
      <c r="FUV3" s="51"/>
      <c r="FUW3" s="51"/>
      <c r="FUX3" s="51"/>
      <c r="FUY3" s="51"/>
      <c r="FUZ3" s="51"/>
      <c r="FVA3" s="51"/>
      <c r="FVB3" s="51"/>
      <c r="FVC3" s="51"/>
      <c r="FVD3" s="51"/>
      <c r="FVE3" s="51"/>
      <c r="FVF3" s="51"/>
      <c r="FVG3" s="51"/>
      <c r="FVH3" s="51"/>
      <c r="FVI3" s="51"/>
      <c r="FVJ3" s="51"/>
      <c r="FVK3" s="51"/>
      <c r="FVL3" s="51"/>
      <c r="FVM3" s="51"/>
      <c r="FVN3" s="51"/>
      <c r="FVO3" s="51"/>
      <c r="FVP3" s="51"/>
      <c r="FVQ3" s="51"/>
      <c r="FVR3" s="51"/>
      <c r="FVS3" s="51"/>
      <c r="FVT3" s="51"/>
      <c r="FVU3" s="51"/>
      <c r="FVV3" s="51"/>
      <c r="FVW3" s="51"/>
      <c r="FVX3" s="51"/>
      <c r="FVY3" s="51"/>
      <c r="FVZ3" s="51"/>
      <c r="FWA3" s="51"/>
      <c r="FWB3" s="51"/>
      <c r="FWC3" s="51"/>
      <c r="FWD3" s="51"/>
      <c r="FWE3" s="51"/>
      <c r="FWF3" s="51"/>
      <c r="FWG3" s="51"/>
      <c r="FWH3" s="51"/>
      <c r="FWI3" s="51"/>
      <c r="FWJ3" s="51"/>
      <c r="FWK3" s="51"/>
      <c r="FWL3" s="51"/>
      <c r="FWM3" s="51"/>
      <c r="FWN3" s="51"/>
      <c r="FWO3" s="51"/>
      <c r="FWP3" s="51"/>
      <c r="FWQ3" s="51"/>
      <c r="FWR3" s="51"/>
      <c r="FWS3" s="51"/>
      <c r="FWT3" s="51"/>
      <c r="FWU3" s="51"/>
      <c r="FWV3" s="51"/>
      <c r="FWW3" s="51"/>
      <c r="FWX3" s="51"/>
      <c r="FWY3" s="51"/>
      <c r="FWZ3" s="51"/>
      <c r="FXA3" s="51"/>
      <c r="FXB3" s="51"/>
      <c r="FXC3" s="51"/>
      <c r="FXD3" s="51"/>
      <c r="FXE3" s="51"/>
      <c r="FXF3" s="51"/>
      <c r="FXG3" s="51"/>
      <c r="FXH3" s="51"/>
      <c r="FXI3" s="51"/>
      <c r="FXJ3" s="51"/>
      <c r="FXK3" s="51"/>
      <c r="FXL3" s="51"/>
      <c r="FXM3" s="51"/>
      <c r="FXN3" s="51"/>
      <c r="FXO3" s="51"/>
      <c r="FXP3" s="51"/>
      <c r="FXQ3" s="51"/>
      <c r="FXR3" s="51"/>
      <c r="FXS3" s="51"/>
      <c r="FXT3" s="51"/>
      <c r="FXU3" s="51"/>
      <c r="FXV3" s="51"/>
      <c r="FXW3" s="51"/>
      <c r="FXX3" s="51"/>
      <c r="FXY3" s="51"/>
      <c r="FXZ3" s="51"/>
      <c r="FYA3" s="51"/>
      <c r="FYB3" s="51"/>
      <c r="FYC3" s="51"/>
      <c r="FYD3" s="51"/>
      <c r="FYE3" s="51"/>
      <c r="FYF3" s="51"/>
      <c r="FYG3" s="51"/>
      <c r="FYH3" s="51"/>
      <c r="FYI3" s="51"/>
      <c r="FYJ3" s="51"/>
      <c r="FYK3" s="51"/>
      <c r="FYL3" s="51"/>
      <c r="FYM3" s="51"/>
      <c r="FYN3" s="51"/>
      <c r="FYO3" s="51"/>
      <c r="FYP3" s="51"/>
      <c r="FYQ3" s="51"/>
      <c r="FYR3" s="51"/>
      <c r="FYS3" s="51"/>
      <c r="FYT3" s="51"/>
      <c r="FYU3" s="51"/>
      <c r="FYV3" s="51"/>
      <c r="FYW3" s="51"/>
      <c r="FYX3" s="51"/>
      <c r="FYY3" s="51"/>
      <c r="FYZ3" s="51"/>
      <c r="FZA3" s="51"/>
      <c r="FZB3" s="51"/>
      <c r="FZC3" s="51"/>
      <c r="FZD3" s="51"/>
      <c r="FZE3" s="51"/>
      <c r="FZF3" s="51"/>
      <c r="FZG3" s="51"/>
      <c r="FZH3" s="51"/>
      <c r="FZI3" s="51"/>
      <c r="FZJ3" s="51"/>
      <c r="FZK3" s="51"/>
      <c r="FZL3" s="51"/>
      <c r="FZM3" s="51"/>
      <c r="FZN3" s="51"/>
      <c r="FZO3" s="51"/>
      <c r="FZP3" s="51"/>
      <c r="FZQ3" s="51"/>
      <c r="FZR3" s="51"/>
      <c r="FZS3" s="51"/>
      <c r="FZT3" s="51"/>
      <c r="FZU3" s="51"/>
      <c r="FZV3" s="51"/>
      <c r="FZW3" s="51"/>
      <c r="FZX3" s="51"/>
      <c r="FZY3" s="51"/>
      <c r="FZZ3" s="51"/>
      <c r="GAA3" s="51"/>
      <c r="GAB3" s="51"/>
      <c r="GAC3" s="51"/>
      <c r="GAD3" s="51"/>
      <c r="GAE3" s="51"/>
      <c r="GAF3" s="51"/>
      <c r="GAG3" s="51"/>
      <c r="GAH3" s="51"/>
      <c r="GAI3" s="51"/>
      <c r="GAJ3" s="51"/>
      <c r="GAK3" s="51"/>
      <c r="GAL3" s="51"/>
      <c r="GAM3" s="51"/>
      <c r="GAN3" s="51"/>
      <c r="GAO3" s="51"/>
      <c r="GAP3" s="51"/>
      <c r="GAQ3" s="51"/>
      <c r="GAR3" s="51"/>
      <c r="GAS3" s="51"/>
      <c r="GAT3" s="51"/>
      <c r="GAU3" s="51"/>
      <c r="GAV3" s="51"/>
      <c r="GAW3" s="51"/>
      <c r="GAX3" s="51"/>
      <c r="GAY3" s="51"/>
      <c r="GAZ3" s="51"/>
      <c r="GBA3" s="51"/>
      <c r="GBB3" s="51"/>
      <c r="GBC3" s="51"/>
      <c r="GBD3" s="51"/>
      <c r="GBE3" s="51"/>
      <c r="GBF3" s="51"/>
      <c r="GBG3" s="51"/>
      <c r="GBH3" s="51"/>
      <c r="GBI3" s="51"/>
      <c r="GBJ3" s="51"/>
      <c r="GBK3" s="51"/>
      <c r="GBL3" s="51"/>
      <c r="GBM3" s="51"/>
      <c r="GBN3" s="51"/>
      <c r="GBO3" s="51"/>
      <c r="GBP3" s="51"/>
      <c r="GBQ3" s="51"/>
      <c r="GBR3" s="51"/>
      <c r="GBS3" s="51"/>
      <c r="GBT3" s="51"/>
      <c r="GBU3" s="51"/>
      <c r="GBV3" s="51"/>
      <c r="GBW3" s="51"/>
      <c r="GBX3" s="51"/>
      <c r="GBY3" s="51"/>
      <c r="GBZ3" s="51"/>
      <c r="GCA3" s="51"/>
      <c r="GCB3" s="51"/>
      <c r="GCC3" s="51"/>
      <c r="GCD3" s="51"/>
      <c r="GCE3" s="51"/>
      <c r="GCF3" s="51"/>
      <c r="GCG3" s="51"/>
      <c r="GCH3" s="51"/>
      <c r="GCI3" s="51"/>
      <c r="GCJ3" s="51"/>
      <c r="GCK3" s="51"/>
      <c r="GCL3" s="51"/>
      <c r="GCM3" s="51"/>
      <c r="GCN3" s="51"/>
      <c r="GCO3" s="51"/>
      <c r="GCP3" s="51"/>
      <c r="GCQ3" s="51"/>
      <c r="GCR3" s="51"/>
      <c r="GCS3" s="51"/>
      <c r="GCT3" s="51"/>
      <c r="GCU3" s="51"/>
      <c r="GCV3" s="51"/>
      <c r="GCW3" s="51"/>
      <c r="GCX3" s="51"/>
      <c r="GCY3" s="51"/>
      <c r="GCZ3" s="51"/>
      <c r="GDA3" s="51"/>
      <c r="GDB3" s="51"/>
      <c r="GDC3" s="51"/>
      <c r="GDD3" s="51"/>
      <c r="GDE3" s="51"/>
      <c r="GDF3" s="51"/>
      <c r="GDG3" s="51"/>
      <c r="GDH3" s="51"/>
      <c r="GDI3" s="51"/>
      <c r="GDJ3" s="51"/>
      <c r="GDK3" s="51"/>
      <c r="GDL3" s="51"/>
      <c r="GDM3" s="51"/>
      <c r="GDN3" s="51"/>
      <c r="GDO3" s="51"/>
      <c r="GDP3" s="51"/>
      <c r="GDQ3" s="51"/>
      <c r="GDR3" s="51"/>
      <c r="GDS3" s="51"/>
      <c r="GDT3" s="51"/>
      <c r="GDU3" s="51"/>
      <c r="GDV3" s="51"/>
      <c r="GDW3" s="51"/>
      <c r="GDX3" s="51"/>
      <c r="GDY3" s="51"/>
      <c r="GDZ3" s="51"/>
      <c r="GEA3" s="51"/>
      <c r="GEB3" s="51"/>
      <c r="GEC3" s="51"/>
      <c r="GED3" s="51"/>
      <c r="GEE3" s="51"/>
      <c r="GEF3" s="51"/>
      <c r="GEG3" s="51"/>
      <c r="GEH3" s="51"/>
      <c r="GEI3" s="51"/>
      <c r="GEJ3" s="51"/>
      <c r="GEK3" s="51"/>
      <c r="GEL3" s="51"/>
      <c r="GEM3" s="51"/>
      <c r="GEN3" s="51"/>
      <c r="GEO3" s="51"/>
      <c r="GEP3" s="51"/>
      <c r="GEQ3" s="51"/>
      <c r="GER3" s="51"/>
      <c r="GES3" s="51"/>
      <c r="GET3" s="51"/>
      <c r="GEU3" s="51"/>
      <c r="GEV3" s="51"/>
      <c r="GEW3" s="51"/>
      <c r="GEX3" s="51"/>
      <c r="GEY3" s="51"/>
      <c r="GEZ3" s="51"/>
      <c r="GFA3" s="51"/>
      <c r="GFB3" s="51"/>
      <c r="GFC3" s="51"/>
      <c r="GFD3" s="51"/>
      <c r="GFE3" s="51"/>
      <c r="GFF3" s="51"/>
      <c r="GFG3" s="51"/>
      <c r="GFH3" s="51"/>
      <c r="GFI3" s="51"/>
      <c r="GFJ3" s="51"/>
      <c r="GFK3" s="51"/>
      <c r="GFL3" s="51"/>
      <c r="GFM3" s="51"/>
      <c r="GFN3" s="51"/>
      <c r="GFO3" s="51"/>
      <c r="GFP3" s="51"/>
      <c r="GFQ3" s="51"/>
      <c r="GFR3" s="51"/>
      <c r="GFS3" s="51"/>
      <c r="GFT3" s="51"/>
      <c r="GFU3" s="51"/>
      <c r="GFV3" s="51"/>
      <c r="GFW3" s="51"/>
      <c r="GFX3" s="51"/>
      <c r="GFY3" s="51"/>
      <c r="GFZ3" s="51"/>
      <c r="GGA3" s="51"/>
      <c r="GGB3" s="51"/>
      <c r="GGC3" s="51"/>
      <c r="GGD3" s="51"/>
      <c r="GGE3" s="51"/>
      <c r="GGF3" s="51"/>
      <c r="GGG3" s="51"/>
      <c r="GGH3" s="51"/>
      <c r="GGI3" s="51"/>
      <c r="GGJ3" s="51"/>
      <c r="GGK3" s="51"/>
      <c r="GGL3" s="51"/>
      <c r="GGM3" s="51"/>
      <c r="GGN3" s="51"/>
      <c r="GGO3" s="51"/>
      <c r="GGP3" s="51"/>
      <c r="GGQ3" s="51"/>
      <c r="GGR3" s="51"/>
      <c r="GGS3" s="51"/>
      <c r="GGT3" s="51"/>
      <c r="GGU3" s="51"/>
      <c r="GGV3" s="51"/>
      <c r="GGW3" s="51"/>
      <c r="GGX3" s="51"/>
      <c r="GGY3" s="51"/>
      <c r="GGZ3" s="51"/>
      <c r="GHA3" s="51"/>
      <c r="GHB3" s="51"/>
      <c r="GHC3" s="51"/>
      <c r="GHD3" s="51"/>
      <c r="GHE3" s="51"/>
      <c r="GHF3" s="51"/>
      <c r="GHG3" s="51"/>
      <c r="GHH3" s="51"/>
      <c r="GHI3" s="51"/>
      <c r="GHJ3" s="51"/>
      <c r="GHK3" s="51"/>
      <c r="GHL3" s="51"/>
      <c r="GHM3" s="51"/>
      <c r="GHN3" s="51"/>
      <c r="GHO3" s="51"/>
      <c r="GHP3" s="51"/>
      <c r="GHQ3" s="51"/>
      <c r="GHR3" s="51"/>
      <c r="GHS3" s="51"/>
      <c r="GHT3" s="51"/>
      <c r="GHU3" s="51"/>
      <c r="GHV3" s="51"/>
      <c r="GHW3" s="51"/>
      <c r="GHX3" s="51"/>
      <c r="GHY3" s="51"/>
      <c r="GHZ3" s="51"/>
      <c r="GIA3" s="51"/>
      <c r="GIB3" s="51"/>
      <c r="GIC3" s="51"/>
      <c r="GID3" s="51"/>
      <c r="GIE3" s="51"/>
      <c r="GIF3" s="51"/>
      <c r="GIG3" s="51"/>
      <c r="GIH3" s="51"/>
      <c r="GII3" s="51"/>
      <c r="GIJ3" s="51"/>
      <c r="GIK3" s="51"/>
      <c r="GIL3" s="51"/>
      <c r="GIM3" s="51"/>
      <c r="GIN3" s="51"/>
      <c r="GIO3" s="51"/>
      <c r="GIP3" s="51"/>
      <c r="GIQ3" s="51"/>
      <c r="GIR3" s="51"/>
      <c r="GIS3" s="51"/>
      <c r="GIT3" s="51"/>
      <c r="GIU3" s="51"/>
      <c r="GIV3" s="51"/>
      <c r="GIW3" s="51"/>
      <c r="GIX3" s="51"/>
      <c r="GIY3" s="51"/>
      <c r="GIZ3" s="51"/>
      <c r="GJA3" s="51"/>
      <c r="GJB3" s="51"/>
      <c r="GJC3" s="51"/>
      <c r="GJD3" s="51"/>
      <c r="GJE3" s="51"/>
      <c r="GJF3" s="51"/>
      <c r="GJG3" s="51"/>
      <c r="GJH3" s="51"/>
      <c r="GJI3" s="51"/>
      <c r="GJJ3" s="51"/>
      <c r="GJK3" s="51"/>
      <c r="GJL3" s="51"/>
      <c r="GJM3" s="51"/>
      <c r="GJN3" s="51"/>
      <c r="GJO3" s="51"/>
      <c r="GJP3" s="51"/>
      <c r="GJQ3" s="51"/>
      <c r="GJR3" s="51"/>
      <c r="GJS3" s="51"/>
      <c r="GJT3" s="51"/>
      <c r="GJU3" s="51"/>
      <c r="GJV3" s="51"/>
      <c r="GJW3" s="51"/>
      <c r="GJX3" s="51"/>
      <c r="GJY3" s="51"/>
      <c r="GJZ3" s="51"/>
      <c r="GKA3" s="51"/>
      <c r="GKB3" s="51"/>
      <c r="GKC3" s="51"/>
      <c r="GKD3" s="51"/>
      <c r="GKE3" s="51"/>
      <c r="GKF3" s="51"/>
      <c r="GKG3" s="51"/>
      <c r="GKH3" s="51"/>
      <c r="GKI3" s="51"/>
      <c r="GKJ3" s="51"/>
      <c r="GKK3" s="51"/>
      <c r="GKL3" s="51"/>
      <c r="GKM3" s="51"/>
      <c r="GKN3" s="51"/>
      <c r="GKO3" s="51"/>
      <c r="GKP3" s="51"/>
      <c r="GKQ3" s="51"/>
      <c r="GKR3" s="51"/>
      <c r="GKS3" s="51"/>
      <c r="GKT3" s="51"/>
      <c r="GKU3" s="51"/>
      <c r="GKV3" s="51"/>
      <c r="GKW3" s="51"/>
      <c r="GKX3" s="51"/>
      <c r="GKY3" s="51"/>
      <c r="GKZ3" s="51"/>
      <c r="GLA3" s="51"/>
      <c r="GLB3" s="51"/>
      <c r="GLC3" s="51"/>
      <c r="GLD3" s="51"/>
      <c r="GLE3" s="51"/>
      <c r="GLF3" s="51"/>
      <c r="GLG3" s="51"/>
      <c r="GLH3" s="51"/>
      <c r="GLI3" s="51"/>
      <c r="GLJ3" s="51"/>
      <c r="GLK3" s="51"/>
      <c r="GLL3" s="51"/>
      <c r="GLM3" s="51"/>
      <c r="GLN3" s="51"/>
      <c r="GLO3" s="51"/>
      <c r="GLP3" s="51"/>
      <c r="GLQ3" s="51"/>
      <c r="GLR3" s="51"/>
      <c r="GLS3" s="51"/>
      <c r="GLT3" s="51"/>
      <c r="GLU3" s="51"/>
      <c r="GLV3" s="51"/>
      <c r="GLW3" s="51"/>
      <c r="GLX3" s="51"/>
      <c r="GLY3" s="51"/>
      <c r="GLZ3" s="51"/>
      <c r="GMA3" s="51"/>
      <c r="GMB3" s="51"/>
      <c r="GMC3" s="51"/>
      <c r="GMD3" s="51"/>
      <c r="GME3" s="51"/>
      <c r="GMF3" s="51"/>
      <c r="GMG3" s="51"/>
      <c r="GMH3" s="51"/>
      <c r="GMI3" s="51"/>
      <c r="GMJ3" s="51"/>
      <c r="GMK3" s="51"/>
      <c r="GML3" s="51"/>
      <c r="GMM3" s="51"/>
      <c r="GMN3" s="51"/>
      <c r="GMO3" s="51"/>
      <c r="GMP3" s="51"/>
      <c r="GMQ3" s="51"/>
      <c r="GMR3" s="51"/>
      <c r="GMS3" s="51"/>
      <c r="GMT3" s="51"/>
      <c r="GMU3" s="51"/>
      <c r="GMV3" s="51"/>
      <c r="GMW3" s="51"/>
      <c r="GMX3" s="51"/>
      <c r="GMY3" s="51"/>
      <c r="GMZ3" s="51"/>
      <c r="GNA3" s="51"/>
      <c r="GNB3" s="51"/>
      <c r="GNC3" s="51"/>
      <c r="GND3" s="51"/>
      <c r="GNE3" s="51"/>
      <c r="GNF3" s="51"/>
      <c r="GNG3" s="51"/>
      <c r="GNH3" s="51"/>
      <c r="GNI3" s="51"/>
      <c r="GNJ3" s="51"/>
      <c r="GNK3" s="51"/>
      <c r="GNL3" s="51"/>
      <c r="GNM3" s="51"/>
      <c r="GNN3" s="51"/>
      <c r="GNO3" s="51"/>
      <c r="GNP3" s="51"/>
      <c r="GNQ3" s="51"/>
      <c r="GNR3" s="51"/>
      <c r="GNS3" s="51"/>
      <c r="GNT3" s="51"/>
      <c r="GNU3" s="51"/>
      <c r="GNV3" s="51"/>
      <c r="GNW3" s="51"/>
      <c r="GNX3" s="51"/>
      <c r="GNY3" s="51"/>
      <c r="GNZ3" s="51"/>
      <c r="GOA3" s="51"/>
      <c r="GOB3" s="51"/>
      <c r="GOC3" s="51"/>
      <c r="GOD3" s="51"/>
      <c r="GOE3" s="51"/>
      <c r="GOF3" s="51"/>
      <c r="GOG3" s="51"/>
      <c r="GOH3" s="51"/>
      <c r="GOI3" s="51"/>
      <c r="GOJ3" s="51"/>
      <c r="GOK3" s="51"/>
      <c r="GOL3" s="51"/>
      <c r="GOM3" s="51"/>
      <c r="GON3" s="51"/>
      <c r="GOO3" s="51"/>
      <c r="GOP3" s="51"/>
      <c r="GOQ3" s="51"/>
      <c r="GOR3" s="51"/>
      <c r="GOS3" s="51"/>
      <c r="GOT3" s="51"/>
      <c r="GOU3" s="51"/>
      <c r="GOV3" s="51"/>
      <c r="GOW3" s="51"/>
      <c r="GOX3" s="51"/>
      <c r="GOY3" s="51"/>
      <c r="GOZ3" s="51"/>
      <c r="GPA3" s="51"/>
      <c r="GPB3" s="51"/>
      <c r="GPC3" s="51"/>
      <c r="GPD3" s="51"/>
      <c r="GPE3" s="51"/>
      <c r="GPF3" s="51"/>
      <c r="GPG3" s="51"/>
      <c r="GPH3" s="51"/>
      <c r="GPI3" s="51"/>
      <c r="GPJ3" s="51"/>
      <c r="GPK3" s="51"/>
      <c r="GPL3" s="51"/>
      <c r="GPM3" s="51"/>
      <c r="GPN3" s="51"/>
      <c r="GPO3" s="51"/>
      <c r="GPP3" s="51"/>
      <c r="GPQ3" s="51"/>
      <c r="GPR3" s="51"/>
      <c r="GPS3" s="51"/>
      <c r="GPT3" s="51"/>
      <c r="GPU3" s="51"/>
      <c r="GPV3" s="51"/>
      <c r="GPW3" s="51"/>
      <c r="GPX3" s="51"/>
      <c r="GPY3" s="51"/>
      <c r="GPZ3" s="51"/>
      <c r="GQA3" s="51"/>
      <c r="GQB3" s="51"/>
      <c r="GQC3" s="51"/>
      <c r="GQD3" s="51"/>
      <c r="GQE3" s="51"/>
      <c r="GQF3" s="51"/>
      <c r="GQG3" s="51"/>
      <c r="GQH3" s="51"/>
      <c r="GQI3" s="51"/>
      <c r="GQJ3" s="51"/>
      <c r="GQK3" s="51"/>
      <c r="GQL3" s="51"/>
      <c r="GQM3" s="51"/>
      <c r="GQN3" s="51"/>
      <c r="GQO3" s="51"/>
      <c r="GQP3" s="51"/>
      <c r="GQQ3" s="51"/>
      <c r="GQR3" s="51"/>
      <c r="GQS3" s="51"/>
      <c r="GQT3" s="51"/>
      <c r="GQU3" s="51"/>
      <c r="GQV3" s="51"/>
      <c r="GQW3" s="51"/>
      <c r="GQX3" s="51"/>
      <c r="GQY3" s="51"/>
      <c r="GQZ3" s="51"/>
      <c r="GRA3" s="51"/>
      <c r="GRB3" s="51"/>
      <c r="GRC3" s="51"/>
      <c r="GRD3" s="51"/>
      <c r="GRE3" s="51"/>
      <c r="GRF3" s="51"/>
      <c r="GRG3" s="51"/>
      <c r="GRH3" s="51"/>
      <c r="GRI3" s="51"/>
      <c r="GRJ3" s="51"/>
      <c r="GRK3" s="51"/>
      <c r="GRL3" s="51"/>
      <c r="GRM3" s="51"/>
      <c r="GRN3" s="51"/>
      <c r="GRO3" s="51"/>
      <c r="GRP3" s="51"/>
      <c r="GRQ3" s="51"/>
      <c r="GRR3" s="51"/>
      <c r="GRS3" s="51"/>
      <c r="GRT3" s="51"/>
      <c r="GRU3" s="51"/>
      <c r="GRV3" s="51"/>
      <c r="GRW3" s="51"/>
      <c r="GRX3" s="51"/>
      <c r="GRY3" s="51"/>
      <c r="GRZ3" s="51"/>
      <c r="GSA3" s="51"/>
      <c r="GSB3" s="51"/>
      <c r="GSC3" s="51"/>
      <c r="GSD3" s="51"/>
      <c r="GSE3" s="51"/>
      <c r="GSF3" s="51"/>
      <c r="GSG3" s="51"/>
      <c r="GSH3" s="51"/>
      <c r="GSI3" s="51"/>
      <c r="GSJ3" s="51"/>
      <c r="GSK3" s="51"/>
      <c r="GSL3" s="51"/>
      <c r="GSM3" s="51"/>
      <c r="GSN3" s="51"/>
      <c r="GSO3" s="51"/>
      <c r="GSP3" s="51"/>
      <c r="GSQ3" s="51"/>
      <c r="GSR3" s="51"/>
      <c r="GSS3" s="51"/>
      <c r="GST3" s="51"/>
      <c r="GSU3" s="51"/>
      <c r="GSV3" s="51"/>
      <c r="GSW3" s="51"/>
      <c r="GSX3" s="51"/>
      <c r="GSY3" s="51"/>
      <c r="GSZ3" s="51"/>
      <c r="GTA3" s="51"/>
      <c r="GTB3" s="51"/>
      <c r="GTC3" s="51"/>
      <c r="GTD3" s="51"/>
      <c r="GTE3" s="51"/>
      <c r="GTF3" s="51"/>
      <c r="GTG3" s="51"/>
      <c r="GTH3" s="51"/>
      <c r="GTI3" s="51"/>
      <c r="GTJ3" s="51"/>
      <c r="GTK3" s="51"/>
      <c r="GTL3" s="51"/>
      <c r="GTM3" s="51"/>
      <c r="GTN3" s="51"/>
      <c r="GTO3" s="51"/>
      <c r="GTP3" s="51"/>
      <c r="GTQ3" s="51"/>
      <c r="GTR3" s="51"/>
      <c r="GTS3" s="51"/>
      <c r="GTT3" s="51"/>
      <c r="GTU3" s="51"/>
      <c r="GTV3" s="51"/>
      <c r="GTW3" s="51"/>
      <c r="GTX3" s="51"/>
      <c r="GTY3" s="51"/>
      <c r="GTZ3" s="51"/>
      <c r="GUA3" s="51"/>
      <c r="GUB3" s="51"/>
      <c r="GUC3" s="51"/>
      <c r="GUD3" s="51"/>
      <c r="GUE3" s="51"/>
      <c r="GUF3" s="51"/>
      <c r="GUG3" s="51"/>
      <c r="GUH3" s="51"/>
      <c r="GUI3" s="51"/>
      <c r="GUJ3" s="51"/>
      <c r="GUK3" s="51"/>
      <c r="GUL3" s="51"/>
      <c r="GUM3" s="51"/>
      <c r="GUN3" s="51"/>
      <c r="GUO3" s="51"/>
      <c r="GUP3" s="51"/>
      <c r="GUQ3" s="51"/>
      <c r="GUR3" s="51"/>
      <c r="GUS3" s="51"/>
      <c r="GUT3" s="51"/>
      <c r="GUU3" s="51"/>
      <c r="GUV3" s="51"/>
      <c r="GUW3" s="51"/>
      <c r="GUX3" s="51"/>
      <c r="GUY3" s="51"/>
      <c r="GUZ3" s="51"/>
      <c r="GVA3" s="51"/>
      <c r="GVB3" s="51"/>
      <c r="GVC3" s="51"/>
      <c r="GVD3" s="51"/>
      <c r="GVE3" s="51"/>
      <c r="GVF3" s="51"/>
      <c r="GVG3" s="51"/>
      <c r="GVH3" s="51"/>
      <c r="GVI3" s="51"/>
      <c r="GVJ3" s="51"/>
      <c r="GVK3" s="51"/>
      <c r="GVL3" s="51"/>
      <c r="GVM3" s="51"/>
      <c r="GVN3" s="51"/>
      <c r="GVO3" s="51"/>
      <c r="GVP3" s="51"/>
      <c r="GVQ3" s="51"/>
      <c r="GVR3" s="51"/>
      <c r="GVS3" s="51"/>
      <c r="GVT3" s="51"/>
      <c r="GVU3" s="51"/>
      <c r="GVV3" s="51"/>
      <c r="GVW3" s="51"/>
      <c r="GVX3" s="51"/>
      <c r="GVY3" s="51"/>
      <c r="GVZ3" s="51"/>
      <c r="GWA3" s="51"/>
      <c r="GWB3" s="51"/>
      <c r="GWC3" s="51"/>
      <c r="GWD3" s="51"/>
      <c r="GWE3" s="51"/>
      <c r="GWF3" s="51"/>
      <c r="GWG3" s="51"/>
      <c r="GWH3" s="51"/>
      <c r="GWI3" s="51"/>
      <c r="GWJ3" s="51"/>
      <c r="GWK3" s="51"/>
      <c r="GWL3" s="51"/>
      <c r="GWM3" s="51"/>
      <c r="GWN3" s="51"/>
      <c r="GWO3" s="51"/>
      <c r="GWP3" s="51"/>
      <c r="GWQ3" s="51"/>
      <c r="GWR3" s="51"/>
      <c r="GWS3" s="51"/>
      <c r="GWT3" s="51"/>
      <c r="GWU3" s="51"/>
      <c r="GWV3" s="51"/>
      <c r="GWW3" s="51"/>
      <c r="GWX3" s="51"/>
      <c r="GWY3" s="51"/>
      <c r="GWZ3" s="51"/>
      <c r="GXA3" s="51"/>
      <c r="GXB3" s="51"/>
      <c r="GXC3" s="51"/>
      <c r="GXD3" s="51"/>
      <c r="GXE3" s="51"/>
      <c r="GXF3" s="51"/>
      <c r="GXG3" s="51"/>
      <c r="GXH3" s="51"/>
      <c r="GXI3" s="51"/>
      <c r="GXJ3" s="51"/>
      <c r="GXK3" s="51"/>
      <c r="GXL3" s="51"/>
      <c r="GXM3" s="51"/>
      <c r="GXN3" s="51"/>
      <c r="GXO3" s="51"/>
      <c r="GXP3" s="51"/>
      <c r="GXQ3" s="51"/>
      <c r="GXR3" s="51"/>
      <c r="GXS3" s="51"/>
      <c r="GXT3" s="51"/>
      <c r="GXU3" s="51"/>
      <c r="GXV3" s="51"/>
      <c r="GXW3" s="51"/>
      <c r="GXX3" s="51"/>
      <c r="GXY3" s="51"/>
      <c r="GXZ3" s="51"/>
      <c r="GYA3" s="51"/>
      <c r="GYB3" s="51"/>
      <c r="GYC3" s="51"/>
      <c r="GYD3" s="51"/>
      <c r="GYE3" s="51"/>
      <c r="GYF3" s="51"/>
      <c r="GYG3" s="51"/>
      <c r="GYH3" s="51"/>
      <c r="GYI3" s="51"/>
      <c r="GYJ3" s="51"/>
      <c r="GYK3" s="51"/>
      <c r="GYL3" s="51"/>
      <c r="GYM3" s="51"/>
      <c r="GYN3" s="51"/>
      <c r="GYO3" s="51"/>
      <c r="GYP3" s="51"/>
      <c r="GYQ3" s="51"/>
      <c r="GYR3" s="51"/>
      <c r="GYS3" s="51"/>
      <c r="GYT3" s="51"/>
      <c r="GYU3" s="51"/>
      <c r="GYV3" s="51"/>
      <c r="GYW3" s="51"/>
      <c r="GYX3" s="51"/>
      <c r="GYY3" s="51"/>
      <c r="GYZ3" s="51"/>
      <c r="GZA3" s="51"/>
      <c r="GZB3" s="51"/>
      <c r="GZC3" s="51"/>
      <c r="GZD3" s="51"/>
      <c r="GZE3" s="51"/>
      <c r="GZF3" s="51"/>
      <c r="GZG3" s="51"/>
      <c r="GZH3" s="51"/>
      <c r="GZI3" s="51"/>
      <c r="GZJ3" s="51"/>
      <c r="GZK3" s="51"/>
      <c r="GZL3" s="51"/>
      <c r="GZM3" s="51"/>
      <c r="GZN3" s="51"/>
      <c r="GZO3" s="51"/>
      <c r="GZP3" s="51"/>
      <c r="GZQ3" s="51"/>
      <c r="GZR3" s="51"/>
      <c r="GZS3" s="51"/>
      <c r="GZT3" s="51"/>
      <c r="GZU3" s="51"/>
      <c r="GZV3" s="51"/>
      <c r="GZW3" s="51"/>
      <c r="GZX3" s="51"/>
      <c r="GZY3" s="51"/>
      <c r="GZZ3" s="51"/>
      <c r="HAA3" s="51"/>
      <c r="HAB3" s="51"/>
      <c r="HAC3" s="51"/>
      <c r="HAD3" s="51"/>
      <c r="HAE3" s="51"/>
      <c r="HAF3" s="51"/>
      <c r="HAG3" s="51"/>
      <c r="HAH3" s="51"/>
      <c r="HAI3" s="51"/>
      <c r="HAJ3" s="51"/>
      <c r="HAK3" s="51"/>
      <c r="HAL3" s="51"/>
      <c r="HAM3" s="51"/>
      <c r="HAN3" s="51"/>
      <c r="HAO3" s="51"/>
      <c r="HAP3" s="51"/>
      <c r="HAQ3" s="51"/>
      <c r="HAR3" s="51"/>
      <c r="HAS3" s="51"/>
      <c r="HAT3" s="51"/>
      <c r="HAU3" s="51"/>
      <c r="HAV3" s="51"/>
      <c r="HAW3" s="51"/>
      <c r="HAX3" s="51"/>
      <c r="HAY3" s="51"/>
      <c r="HAZ3" s="51"/>
      <c r="HBA3" s="51"/>
      <c r="HBB3" s="51"/>
      <c r="HBC3" s="51"/>
      <c r="HBD3" s="51"/>
      <c r="HBE3" s="51"/>
      <c r="HBF3" s="51"/>
      <c r="HBG3" s="51"/>
      <c r="HBH3" s="51"/>
      <c r="HBI3" s="51"/>
      <c r="HBJ3" s="51"/>
      <c r="HBK3" s="51"/>
      <c r="HBL3" s="51"/>
      <c r="HBM3" s="51"/>
      <c r="HBN3" s="51"/>
      <c r="HBO3" s="51"/>
      <c r="HBP3" s="51"/>
      <c r="HBQ3" s="51"/>
      <c r="HBR3" s="51"/>
      <c r="HBS3" s="51"/>
      <c r="HBT3" s="51"/>
      <c r="HBU3" s="51"/>
      <c r="HBV3" s="51"/>
      <c r="HBW3" s="51"/>
      <c r="HBX3" s="51"/>
      <c r="HBY3" s="51"/>
      <c r="HBZ3" s="51"/>
      <c r="HCA3" s="51"/>
      <c r="HCB3" s="51"/>
      <c r="HCC3" s="51"/>
      <c r="HCD3" s="51"/>
      <c r="HCE3" s="51"/>
      <c r="HCF3" s="51"/>
      <c r="HCG3" s="51"/>
      <c r="HCH3" s="51"/>
      <c r="HCI3" s="51"/>
      <c r="HCJ3" s="51"/>
      <c r="HCK3" s="51"/>
      <c r="HCL3" s="51"/>
      <c r="HCM3" s="51"/>
      <c r="HCN3" s="51"/>
      <c r="HCO3" s="51"/>
      <c r="HCP3" s="51"/>
      <c r="HCQ3" s="51"/>
      <c r="HCR3" s="51"/>
      <c r="HCS3" s="51"/>
      <c r="HCT3" s="51"/>
      <c r="HCU3" s="51"/>
      <c r="HCV3" s="51"/>
      <c r="HCW3" s="51"/>
      <c r="HCX3" s="51"/>
      <c r="HCY3" s="51"/>
      <c r="HCZ3" s="51"/>
      <c r="HDA3" s="51"/>
      <c r="HDB3" s="51"/>
      <c r="HDC3" s="51"/>
      <c r="HDD3" s="51"/>
      <c r="HDE3" s="51"/>
      <c r="HDF3" s="51"/>
      <c r="HDG3" s="51"/>
      <c r="HDH3" s="51"/>
      <c r="HDI3" s="51"/>
      <c r="HDJ3" s="51"/>
      <c r="HDK3" s="51"/>
      <c r="HDL3" s="51"/>
      <c r="HDM3" s="51"/>
      <c r="HDN3" s="51"/>
      <c r="HDO3" s="51"/>
      <c r="HDP3" s="51"/>
      <c r="HDQ3" s="51"/>
      <c r="HDR3" s="51"/>
      <c r="HDS3" s="51"/>
      <c r="HDT3" s="51"/>
      <c r="HDU3" s="51"/>
      <c r="HDV3" s="51"/>
      <c r="HDW3" s="51"/>
      <c r="HDX3" s="51"/>
      <c r="HDY3" s="51"/>
      <c r="HDZ3" s="51"/>
      <c r="HEA3" s="51"/>
      <c r="HEB3" s="51"/>
      <c r="HEC3" s="51"/>
      <c r="HED3" s="51"/>
      <c r="HEE3" s="51"/>
      <c r="HEF3" s="51"/>
      <c r="HEG3" s="51"/>
      <c r="HEH3" s="51"/>
      <c r="HEI3" s="51"/>
      <c r="HEJ3" s="51"/>
      <c r="HEK3" s="51"/>
      <c r="HEL3" s="51"/>
      <c r="HEM3" s="51"/>
      <c r="HEN3" s="51"/>
      <c r="HEO3" s="51"/>
      <c r="HEP3" s="51"/>
      <c r="HEQ3" s="51"/>
      <c r="HER3" s="51"/>
      <c r="HES3" s="51"/>
      <c r="HET3" s="51"/>
      <c r="HEU3" s="51"/>
      <c r="HEV3" s="51"/>
      <c r="HEW3" s="51"/>
      <c r="HEX3" s="51"/>
      <c r="HEY3" s="51"/>
      <c r="HEZ3" s="51"/>
      <c r="HFA3" s="51"/>
      <c r="HFB3" s="51"/>
      <c r="HFC3" s="51"/>
      <c r="HFD3" s="51"/>
      <c r="HFE3" s="51"/>
      <c r="HFF3" s="51"/>
      <c r="HFG3" s="51"/>
      <c r="HFH3" s="51"/>
      <c r="HFI3" s="51"/>
      <c r="HFJ3" s="51"/>
      <c r="HFK3" s="51"/>
      <c r="HFL3" s="51"/>
      <c r="HFM3" s="51"/>
      <c r="HFN3" s="51"/>
      <c r="HFO3" s="51"/>
      <c r="HFP3" s="51"/>
      <c r="HFQ3" s="51"/>
      <c r="HFR3" s="51"/>
      <c r="HFS3" s="51"/>
      <c r="HFT3" s="51"/>
      <c r="HFU3" s="51"/>
      <c r="HFV3" s="51"/>
      <c r="HFW3" s="51"/>
      <c r="HFX3" s="51"/>
      <c r="HFY3" s="51"/>
      <c r="HFZ3" s="51"/>
      <c r="HGA3" s="51"/>
      <c r="HGB3" s="51"/>
      <c r="HGC3" s="51"/>
      <c r="HGD3" s="51"/>
      <c r="HGE3" s="51"/>
      <c r="HGF3" s="51"/>
      <c r="HGG3" s="51"/>
      <c r="HGH3" s="51"/>
      <c r="HGI3" s="51"/>
      <c r="HGJ3" s="51"/>
      <c r="HGK3" s="51"/>
      <c r="HGL3" s="51"/>
      <c r="HGM3" s="51"/>
      <c r="HGN3" s="51"/>
      <c r="HGO3" s="51"/>
      <c r="HGP3" s="51"/>
      <c r="HGQ3" s="51"/>
      <c r="HGR3" s="51"/>
      <c r="HGS3" s="51"/>
      <c r="HGT3" s="51"/>
      <c r="HGU3" s="51"/>
      <c r="HGV3" s="51"/>
      <c r="HGW3" s="51"/>
      <c r="HGX3" s="51"/>
      <c r="HGY3" s="51"/>
      <c r="HGZ3" s="51"/>
      <c r="HHA3" s="51"/>
      <c r="HHB3" s="51"/>
      <c r="HHC3" s="51"/>
      <c r="HHD3" s="51"/>
      <c r="HHE3" s="51"/>
      <c r="HHF3" s="51"/>
      <c r="HHG3" s="51"/>
      <c r="HHH3" s="51"/>
      <c r="HHI3" s="51"/>
      <c r="HHJ3" s="51"/>
      <c r="HHK3" s="51"/>
      <c r="HHL3" s="51"/>
      <c r="HHM3" s="51"/>
      <c r="HHN3" s="51"/>
      <c r="HHO3" s="51"/>
      <c r="HHP3" s="51"/>
      <c r="HHQ3" s="51"/>
      <c r="HHR3" s="51"/>
      <c r="HHS3" s="51"/>
      <c r="HHT3" s="51"/>
      <c r="HHU3" s="51"/>
      <c r="HHV3" s="51"/>
      <c r="HHW3" s="51"/>
      <c r="HHX3" s="51"/>
      <c r="HHY3" s="51"/>
      <c r="HHZ3" s="51"/>
      <c r="HIA3" s="51"/>
      <c r="HIB3" s="51"/>
      <c r="HIC3" s="51"/>
      <c r="HID3" s="51"/>
      <c r="HIE3" s="51"/>
      <c r="HIF3" s="51"/>
      <c r="HIG3" s="51"/>
      <c r="HIH3" s="51"/>
      <c r="HII3" s="51"/>
      <c r="HIJ3" s="51"/>
      <c r="HIK3" s="51"/>
      <c r="HIL3" s="51"/>
      <c r="HIM3" s="51"/>
      <c r="HIN3" s="51"/>
      <c r="HIO3" s="51"/>
      <c r="HIP3" s="51"/>
      <c r="HIQ3" s="51"/>
      <c r="HIR3" s="51"/>
      <c r="HIS3" s="51"/>
      <c r="HIT3" s="51"/>
      <c r="HIU3" s="51"/>
      <c r="HIV3" s="51"/>
      <c r="HIW3" s="51"/>
      <c r="HIX3" s="51"/>
      <c r="HIY3" s="51"/>
      <c r="HIZ3" s="51"/>
      <c r="HJA3" s="51"/>
      <c r="HJB3" s="51"/>
      <c r="HJC3" s="51"/>
      <c r="HJD3" s="51"/>
      <c r="HJE3" s="51"/>
      <c r="HJF3" s="51"/>
      <c r="HJG3" s="51"/>
      <c r="HJH3" s="51"/>
      <c r="HJI3" s="51"/>
      <c r="HJJ3" s="51"/>
      <c r="HJK3" s="51"/>
      <c r="HJL3" s="51"/>
      <c r="HJM3" s="51"/>
      <c r="HJN3" s="51"/>
      <c r="HJO3" s="51"/>
      <c r="HJP3" s="51"/>
      <c r="HJQ3" s="51"/>
      <c r="HJR3" s="51"/>
      <c r="HJS3" s="51"/>
      <c r="HJT3" s="51"/>
      <c r="HJU3" s="51"/>
      <c r="HJV3" s="51"/>
      <c r="HJW3" s="51"/>
      <c r="HJX3" s="51"/>
      <c r="HJY3" s="51"/>
      <c r="HJZ3" s="51"/>
      <c r="HKA3" s="51"/>
      <c r="HKB3" s="51"/>
      <c r="HKC3" s="51"/>
      <c r="HKD3" s="51"/>
      <c r="HKE3" s="51"/>
      <c r="HKF3" s="51"/>
      <c r="HKG3" s="51"/>
      <c r="HKH3" s="51"/>
      <c r="HKI3" s="51"/>
      <c r="HKJ3" s="51"/>
      <c r="HKK3" s="51"/>
      <c r="HKL3" s="51"/>
      <c r="HKM3" s="51"/>
      <c r="HKN3" s="51"/>
      <c r="HKO3" s="51"/>
      <c r="HKP3" s="51"/>
      <c r="HKQ3" s="51"/>
      <c r="HKR3" s="51"/>
      <c r="HKS3" s="51"/>
      <c r="HKT3" s="51"/>
      <c r="HKU3" s="51"/>
      <c r="HKV3" s="51"/>
      <c r="HKW3" s="51"/>
      <c r="HKX3" s="51"/>
      <c r="HKY3" s="51"/>
      <c r="HKZ3" s="51"/>
      <c r="HLA3" s="51"/>
      <c r="HLB3" s="51"/>
      <c r="HLC3" s="51"/>
      <c r="HLD3" s="51"/>
      <c r="HLE3" s="51"/>
      <c r="HLF3" s="51"/>
      <c r="HLG3" s="51"/>
      <c r="HLH3" s="51"/>
      <c r="HLI3" s="51"/>
      <c r="HLJ3" s="51"/>
      <c r="HLK3" s="51"/>
      <c r="HLL3" s="51"/>
      <c r="HLM3" s="51"/>
      <c r="HLN3" s="51"/>
      <c r="HLO3" s="51"/>
      <c r="HLP3" s="51"/>
      <c r="HLQ3" s="51"/>
      <c r="HLR3" s="51"/>
      <c r="HLS3" s="51"/>
      <c r="HLT3" s="51"/>
      <c r="HLU3" s="51"/>
      <c r="HLV3" s="51"/>
      <c r="HLW3" s="51"/>
      <c r="HLX3" s="51"/>
      <c r="HLY3" s="51"/>
      <c r="HLZ3" s="51"/>
      <c r="HMA3" s="51"/>
      <c r="HMB3" s="51"/>
      <c r="HMC3" s="51"/>
      <c r="HMD3" s="51"/>
      <c r="HME3" s="51"/>
      <c r="HMF3" s="51"/>
      <c r="HMG3" s="51"/>
      <c r="HMH3" s="51"/>
      <c r="HMI3" s="51"/>
      <c r="HMJ3" s="51"/>
      <c r="HMK3" s="51"/>
      <c r="HML3" s="51"/>
      <c r="HMM3" s="51"/>
      <c r="HMN3" s="51"/>
      <c r="HMO3" s="51"/>
      <c r="HMP3" s="51"/>
      <c r="HMQ3" s="51"/>
      <c r="HMR3" s="51"/>
      <c r="HMS3" s="51"/>
      <c r="HMT3" s="51"/>
      <c r="HMU3" s="51"/>
      <c r="HMV3" s="51"/>
      <c r="HMW3" s="51"/>
      <c r="HMX3" s="51"/>
      <c r="HMY3" s="51"/>
      <c r="HMZ3" s="51"/>
      <c r="HNA3" s="51"/>
      <c r="HNB3" s="51"/>
      <c r="HNC3" s="51"/>
      <c r="HND3" s="51"/>
      <c r="HNE3" s="51"/>
      <c r="HNF3" s="51"/>
      <c r="HNG3" s="51"/>
      <c r="HNH3" s="51"/>
      <c r="HNI3" s="51"/>
      <c r="HNJ3" s="51"/>
      <c r="HNK3" s="51"/>
      <c r="HNL3" s="51"/>
      <c r="HNM3" s="51"/>
      <c r="HNN3" s="51"/>
      <c r="HNO3" s="51"/>
      <c r="HNP3" s="51"/>
      <c r="HNQ3" s="51"/>
      <c r="HNR3" s="51"/>
      <c r="HNS3" s="51"/>
      <c r="HNT3" s="51"/>
      <c r="HNU3" s="51"/>
      <c r="HNV3" s="51"/>
      <c r="HNW3" s="51"/>
      <c r="HNX3" s="51"/>
      <c r="HNY3" s="51"/>
      <c r="HNZ3" s="51"/>
      <c r="HOA3" s="51"/>
      <c r="HOB3" s="51"/>
      <c r="HOC3" s="51"/>
      <c r="HOD3" s="51"/>
      <c r="HOE3" s="51"/>
      <c r="HOF3" s="51"/>
      <c r="HOG3" s="51"/>
      <c r="HOH3" s="51"/>
      <c r="HOI3" s="51"/>
      <c r="HOJ3" s="51"/>
      <c r="HOK3" s="51"/>
      <c r="HOL3" s="51"/>
      <c r="HOM3" s="51"/>
      <c r="HON3" s="51"/>
      <c r="HOO3" s="51"/>
      <c r="HOP3" s="51"/>
      <c r="HOQ3" s="51"/>
      <c r="HOR3" s="51"/>
      <c r="HOS3" s="51"/>
      <c r="HOT3" s="51"/>
      <c r="HOU3" s="51"/>
      <c r="HOV3" s="51"/>
      <c r="HOW3" s="51"/>
      <c r="HOX3" s="51"/>
      <c r="HOY3" s="51"/>
      <c r="HOZ3" s="51"/>
      <c r="HPA3" s="51"/>
      <c r="HPB3" s="51"/>
      <c r="HPC3" s="51"/>
      <c r="HPD3" s="51"/>
      <c r="HPE3" s="51"/>
      <c r="HPF3" s="51"/>
      <c r="HPG3" s="51"/>
      <c r="HPH3" s="51"/>
      <c r="HPI3" s="51"/>
      <c r="HPJ3" s="51"/>
      <c r="HPK3" s="51"/>
      <c r="HPL3" s="51"/>
      <c r="HPM3" s="51"/>
      <c r="HPN3" s="51"/>
      <c r="HPO3" s="51"/>
      <c r="HPP3" s="51"/>
      <c r="HPQ3" s="51"/>
      <c r="HPR3" s="51"/>
      <c r="HPS3" s="51"/>
      <c r="HPT3" s="51"/>
      <c r="HPU3" s="51"/>
      <c r="HPV3" s="51"/>
      <c r="HPW3" s="51"/>
      <c r="HPX3" s="51"/>
      <c r="HPY3" s="51"/>
      <c r="HPZ3" s="51"/>
      <c r="HQA3" s="51"/>
      <c r="HQB3" s="51"/>
      <c r="HQC3" s="51"/>
      <c r="HQD3" s="51"/>
      <c r="HQE3" s="51"/>
      <c r="HQF3" s="51"/>
      <c r="HQG3" s="51"/>
      <c r="HQH3" s="51"/>
      <c r="HQI3" s="51"/>
      <c r="HQJ3" s="51"/>
      <c r="HQK3" s="51"/>
      <c r="HQL3" s="51"/>
      <c r="HQM3" s="51"/>
      <c r="HQN3" s="51"/>
      <c r="HQO3" s="51"/>
      <c r="HQP3" s="51"/>
      <c r="HQQ3" s="51"/>
      <c r="HQR3" s="51"/>
      <c r="HQS3" s="51"/>
      <c r="HQT3" s="51"/>
      <c r="HQU3" s="51"/>
      <c r="HQV3" s="51"/>
      <c r="HQW3" s="51"/>
      <c r="HQX3" s="51"/>
      <c r="HQY3" s="51"/>
      <c r="HQZ3" s="51"/>
      <c r="HRA3" s="51"/>
      <c r="HRB3" s="51"/>
      <c r="HRC3" s="51"/>
      <c r="HRD3" s="51"/>
      <c r="HRE3" s="51"/>
      <c r="HRF3" s="51"/>
      <c r="HRG3" s="51"/>
      <c r="HRH3" s="51"/>
      <c r="HRI3" s="51"/>
      <c r="HRJ3" s="51"/>
      <c r="HRK3" s="51"/>
      <c r="HRL3" s="51"/>
      <c r="HRM3" s="51"/>
      <c r="HRN3" s="51"/>
      <c r="HRO3" s="51"/>
      <c r="HRP3" s="51"/>
      <c r="HRQ3" s="51"/>
      <c r="HRR3" s="51"/>
      <c r="HRS3" s="51"/>
      <c r="HRT3" s="51"/>
      <c r="HRU3" s="51"/>
      <c r="HRV3" s="51"/>
      <c r="HRW3" s="51"/>
      <c r="HRX3" s="51"/>
      <c r="HRY3" s="51"/>
      <c r="HRZ3" s="51"/>
      <c r="HSA3" s="51"/>
      <c r="HSB3" s="51"/>
      <c r="HSC3" s="51"/>
      <c r="HSD3" s="51"/>
      <c r="HSE3" s="51"/>
      <c r="HSF3" s="51"/>
      <c r="HSG3" s="51"/>
      <c r="HSH3" s="51"/>
      <c r="HSI3" s="51"/>
      <c r="HSJ3" s="51"/>
      <c r="HSK3" s="51"/>
      <c r="HSL3" s="51"/>
      <c r="HSM3" s="51"/>
      <c r="HSN3" s="51"/>
      <c r="HSO3" s="51"/>
      <c r="HSP3" s="51"/>
      <c r="HSQ3" s="51"/>
      <c r="HSR3" s="51"/>
      <c r="HSS3" s="51"/>
      <c r="HST3" s="51"/>
      <c r="HSU3" s="51"/>
      <c r="HSV3" s="51"/>
      <c r="HSW3" s="51"/>
      <c r="HSX3" s="51"/>
      <c r="HSY3" s="51"/>
      <c r="HSZ3" s="51"/>
      <c r="HTA3" s="51"/>
      <c r="HTB3" s="51"/>
      <c r="HTC3" s="51"/>
      <c r="HTD3" s="51"/>
      <c r="HTE3" s="51"/>
      <c r="HTF3" s="51"/>
      <c r="HTG3" s="51"/>
      <c r="HTH3" s="51"/>
      <c r="HTI3" s="51"/>
      <c r="HTJ3" s="51"/>
      <c r="HTK3" s="51"/>
      <c r="HTL3" s="51"/>
      <c r="HTM3" s="51"/>
      <c r="HTN3" s="51"/>
      <c r="HTO3" s="51"/>
      <c r="HTP3" s="51"/>
      <c r="HTQ3" s="51"/>
      <c r="HTR3" s="51"/>
      <c r="HTS3" s="51"/>
      <c r="HTT3" s="51"/>
      <c r="HTU3" s="51"/>
      <c r="HTV3" s="51"/>
      <c r="HTW3" s="51"/>
      <c r="HTX3" s="51"/>
      <c r="HTY3" s="51"/>
      <c r="HTZ3" s="51"/>
      <c r="HUA3" s="51"/>
      <c r="HUB3" s="51"/>
      <c r="HUC3" s="51"/>
      <c r="HUD3" s="51"/>
      <c r="HUE3" s="51"/>
      <c r="HUF3" s="51"/>
      <c r="HUG3" s="51"/>
      <c r="HUH3" s="51"/>
      <c r="HUI3" s="51"/>
      <c r="HUJ3" s="51"/>
      <c r="HUK3" s="51"/>
      <c r="HUL3" s="51"/>
      <c r="HUM3" s="51"/>
      <c r="HUN3" s="51"/>
      <c r="HUO3" s="51"/>
      <c r="HUP3" s="51"/>
      <c r="HUQ3" s="51"/>
      <c r="HUR3" s="51"/>
      <c r="HUS3" s="51"/>
      <c r="HUT3" s="51"/>
      <c r="HUU3" s="51"/>
      <c r="HUV3" s="51"/>
      <c r="HUW3" s="51"/>
      <c r="HUX3" s="51"/>
      <c r="HUY3" s="51"/>
      <c r="HUZ3" s="51"/>
      <c r="HVA3" s="51"/>
      <c r="HVB3" s="51"/>
      <c r="HVC3" s="51"/>
      <c r="HVD3" s="51"/>
      <c r="HVE3" s="51"/>
      <c r="HVF3" s="51"/>
      <c r="HVG3" s="51"/>
      <c r="HVH3" s="51"/>
      <c r="HVI3" s="51"/>
      <c r="HVJ3" s="51"/>
      <c r="HVK3" s="51"/>
      <c r="HVL3" s="51"/>
      <c r="HVM3" s="51"/>
      <c r="HVN3" s="51"/>
      <c r="HVO3" s="51"/>
      <c r="HVP3" s="51"/>
      <c r="HVQ3" s="51"/>
      <c r="HVR3" s="51"/>
      <c r="HVS3" s="51"/>
      <c r="HVT3" s="51"/>
      <c r="HVU3" s="51"/>
      <c r="HVV3" s="51"/>
      <c r="HVW3" s="51"/>
      <c r="HVX3" s="51"/>
      <c r="HVY3" s="51"/>
      <c r="HVZ3" s="51"/>
      <c r="HWA3" s="51"/>
      <c r="HWB3" s="51"/>
      <c r="HWC3" s="51"/>
      <c r="HWD3" s="51"/>
      <c r="HWE3" s="51"/>
      <c r="HWF3" s="51"/>
      <c r="HWG3" s="51"/>
      <c r="HWH3" s="51"/>
      <c r="HWI3" s="51"/>
      <c r="HWJ3" s="51"/>
      <c r="HWK3" s="51"/>
      <c r="HWL3" s="51"/>
      <c r="HWM3" s="51"/>
      <c r="HWN3" s="51"/>
      <c r="HWO3" s="51"/>
      <c r="HWP3" s="51"/>
      <c r="HWQ3" s="51"/>
      <c r="HWR3" s="51"/>
      <c r="HWS3" s="51"/>
      <c r="HWT3" s="51"/>
      <c r="HWU3" s="51"/>
      <c r="HWV3" s="51"/>
      <c r="HWW3" s="51"/>
      <c r="HWX3" s="51"/>
      <c r="HWY3" s="51"/>
      <c r="HWZ3" s="51"/>
      <c r="HXA3" s="51"/>
      <c r="HXB3" s="51"/>
      <c r="HXC3" s="51"/>
      <c r="HXD3" s="51"/>
      <c r="HXE3" s="51"/>
      <c r="HXF3" s="51"/>
      <c r="HXG3" s="51"/>
      <c r="HXH3" s="51"/>
      <c r="HXI3" s="51"/>
      <c r="HXJ3" s="51"/>
      <c r="HXK3" s="51"/>
      <c r="HXL3" s="51"/>
      <c r="HXM3" s="51"/>
      <c r="HXN3" s="51"/>
      <c r="HXO3" s="51"/>
      <c r="HXP3" s="51"/>
      <c r="HXQ3" s="51"/>
      <c r="HXR3" s="51"/>
      <c r="HXS3" s="51"/>
      <c r="HXT3" s="51"/>
      <c r="HXU3" s="51"/>
      <c r="HXV3" s="51"/>
      <c r="HXW3" s="51"/>
      <c r="HXX3" s="51"/>
      <c r="HXY3" s="51"/>
      <c r="HXZ3" s="51"/>
      <c r="HYA3" s="51"/>
      <c r="HYB3" s="51"/>
      <c r="HYC3" s="51"/>
      <c r="HYD3" s="51"/>
      <c r="HYE3" s="51"/>
      <c r="HYF3" s="51"/>
      <c r="HYG3" s="51"/>
      <c r="HYH3" s="51"/>
      <c r="HYI3" s="51"/>
      <c r="HYJ3" s="51"/>
      <c r="HYK3" s="51"/>
      <c r="HYL3" s="51"/>
      <c r="HYM3" s="51"/>
      <c r="HYN3" s="51"/>
      <c r="HYO3" s="51"/>
      <c r="HYP3" s="51"/>
      <c r="HYQ3" s="51"/>
      <c r="HYR3" s="51"/>
      <c r="HYS3" s="51"/>
      <c r="HYT3" s="51"/>
      <c r="HYU3" s="51"/>
      <c r="HYV3" s="51"/>
      <c r="HYW3" s="51"/>
      <c r="HYX3" s="51"/>
      <c r="HYY3" s="51"/>
      <c r="HYZ3" s="51"/>
      <c r="HZA3" s="51"/>
      <c r="HZB3" s="51"/>
      <c r="HZC3" s="51"/>
      <c r="HZD3" s="51"/>
      <c r="HZE3" s="51"/>
      <c r="HZF3" s="51"/>
      <c r="HZG3" s="51"/>
      <c r="HZH3" s="51"/>
      <c r="HZI3" s="51"/>
      <c r="HZJ3" s="51"/>
      <c r="HZK3" s="51"/>
      <c r="HZL3" s="51"/>
      <c r="HZM3" s="51"/>
      <c r="HZN3" s="51"/>
      <c r="HZO3" s="51"/>
      <c r="HZP3" s="51"/>
      <c r="HZQ3" s="51"/>
      <c r="HZR3" s="51"/>
      <c r="HZS3" s="51"/>
      <c r="HZT3" s="51"/>
      <c r="HZU3" s="51"/>
      <c r="HZV3" s="51"/>
      <c r="HZW3" s="51"/>
      <c r="HZX3" s="51"/>
      <c r="HZY3" s="51"/>
      <c r="HZZ3" s="51"/>
      <c r="IAA3" s="51"/>
      <c r="IAB3" s="51"/>
      <c r="IAC3" s="51"/>
      <c r="IAD3" s="51"/>
      <c r="IAE3" s="51"/>
      <c r="IAF3" s="51"/>
      <c r="IAG3" s="51"/>
      <c r="IAH3" s="51"/>
      <c r="IAI3" s="51"/>
      <c r="IAJ3" s="51"/>
      <c r="IAK3" s="51"/>
      <c r="IAL3" s="51"/>
      <c r="IAM3" s="51"/>
      <c r="IAN3" s="51"/>
      <c r="IAO3" s="51"/>
      <c r="IAP3" s="51"/>
      <c r="IAQ3" s="51"/>
      <c r="IAR3" s="51"/>
      <c r="IAS3" s="51"/>
      <c r="IAT3" s="51"/>
      <c r="IAU3" s="51"/>
      <c r="IAV3" s="51"/>
      <c r="IAW3" s="51"/>
      <c r="IAX3" s="51"/>
      <c r="IAY3" s="51"/>
      <c r="IAZ3" s="51"/>
      <c r="IBA3" s="51"/>
      <c r="IBB3" s="51"/>
      <c r="IBC3" s="51"/>
      <c r="IBD3" s="51"/>
      <c r="IBE3" s="51"/>
      <c r="IBF3" s="51"/>
      <c r="IBG3" s="51"/>
      <c r="IBH3" s="51"/>
      <c r="IBI3" s="51"/>
      <c r="IBJ3" s="51"/>
      <c r="IBK3" s="51"/>
      <c r="IBL3" s="51"/>
      <c r="IBM3" s="51"/>
      <c r="IBN3" s="51"/>
      <c r="IBO3" s="51"/>
      <c r="IBP3" s="51"/>
      <c r="IBQ3" s="51"/>
      <c r="IBR3" s="51"/>
      <c r="IBS3" s="51"/>
      <c r="IBT3" s="51"/>
      <c r="IBU3" s="51"/>
      <c r="IBV3" s="51"/>
      <c r="IBW3" s="51"/>
      <c r="IBX3" s="51"/>
      <c r="IBY3" s="51"/>
      <c r="IBZ3" s="51"/>
      <c r="ICA3" s="51"/>
      <c r="ICB3" s="51"/>
      <c r="ICC3" s="51"/>
      <c r="ICD3" s="51"/>
      <c r="ICE3" s="51"/>
      <c r="ICF3" s="51"/>
      <c r="ICG3" s="51"/>
      <c r="ICH3" s="51"/>
      <c r="ICI3" s="51"/>
      <c r="ICJ3" s="51"/>
      <c r="ICK3" s="51"/>
      <c r="ICL3" s="51"/>
      <c r="ICM3" s="51"/>
      <c r="ICN3" s="51"/>
      <c r="ICO3" s="51"/>
      <c r="ICP3" s="51"/>
      <c r="ICQ3" s="51"/>
      <c r="ICR3" s="51"/>
      <c r="ICS3" s="51"/>
      <c r="ICT3" s="51"/>
      <c r="ICU3" s="51"/>
      <c r="ICV3" s="51"/>
      <c r="ICW3" s="51"/>
      <c r="ICX3" s="51"/>
      <c r="ICY3" s="51"/>
      <c r="ICZ3" s="51"/>
      <c r="IDA3" s="51"/>
      <c r="IDB3" s="51"/>
      <c r="IDC3" s="51"/>
      <c r="IDD3" s="51"/>
      <c r="IDE3" s="51"/>
      <c r="IDF3" s="51"/>
      <c r="IDG3" s="51"/>
      <c r="IDH3" s="51"/>
      <c r="IDI3" s="51"/>
      <c r="IDJ3" s="51"/>
      <c r="IDK3" s="51"/>
      <c r="IDL3" s="51"/>
      <c r="IDM3" s="51"/>
      <c r="IDN3" s="51"/>
      <c r="IDO3" s="51"/>
      <c r="IDP3" s="51"/>
      <c r="IDQ3" s="51"/>
      <c r="IDR3" s="51"/>
      <c r="IDS3" s="51"/>
      <c r="IDT3" s="51"/>
      <c r="IDU3" s="51"/>
      <c r="IDV3" s="51"/>
      <c r="IDW3" s="51"/>
      <c r="IDX3" s="51"/>
      <c r="IDY3" s="51"/>
      <c r="IDZ3" s="51"/>
      <c r="IEA3" s="51"/>
      <c r="IEB3" s="51"/>
      <c r="IEC3" s="51"/>
      <c r="IED3" s="51"/>
      <c r="IEE3" s="51"/>
      <c r="IEF3" s="51"/>
      <c r="IEG3" s="51"/>
      <c r="IEH3" s="51"/>
      <c r="IEI3" s="51"/>
      <c r="IEJ3" s="51"/>
      <c r="IEK3" s="51"/>
      <c r="IEL3" s="51"/>
      <c r="IEM3" s="51"/>
      <c r="IEN3" s="51"/>
      <c r="IEO3" s="51"/>
      <c r="IEP3" s="51"/>
      <c r="IEQ3" s="51"/>
      <c r="IER3" s="51"/>
      <c r="IES3" s="51"/>
      <c r="IET3" s="51"/>
      <c r="IEU3" s="51"/>
      <c r="IEV3" s="51"/>
      <c r="IEW3" s="51"/>
      <c r="IEX3" s="51"/>
      <c r="IEY3" s="51"/>
      <c r="IEZ3" s="51"/>
      <c r="IFA3" s="51"/>
      <c r="IFB3" s="51"/>
      <c r="IFC3" s="51"/>
      <c r="IFD3" s="51"/>
      <c r="IFE3" s="51"/>
      <c r="IFF3" s="51"/>
      <c r="IFG3" s="51"/>
      <c r="IFH3" s="51"/>
      <c r="IFI3" s="51"/>
      <c r="IFJ3" s="51"/>
      <c r="IFK3" s="51"/>
      <c r="IFL3" s="51"/>
      <c r="IFM3" s="51"/>
      <c r="IFN3" s="51"/>
      <c r="IFO3" s="51"/>
      <c r="IFP3" s="51"/>
      <c r="IFQ3" s="51"/>
      <c r="IFR3" s="51"/>
      <c r="IFS3" s="51"/>
      <c r="IFT3" s="51"/>
      <c r="IFU3" s="51"/>
      <c r="IFV3" s="51"/>
      <c r="IFW3" s="51"/>
      <c r="IFX3" s="51"/>
      <c r="IFY3" s="51"/>
      <c r="IFZ3" s="51"/>
      <c r="IGA3" s="51"/>
      <c r="IGB3" s="51"/>
      <c r="IGC3" s="51"/>
      <c r="IGD3" s="51"/>
      <c r="IGE3" s="51"/>
      <c r="IGF3" s="51"/>
      <c r="IGG3" s="51"/>
      <c r="IGH3" s="51"/>
      <c r="IGI3" s="51"/>
      <c r="IGJ3" s="51"/>
      <c r="IGK3" s="51"/>
      <c r="IGL3" s="51"/>
      <c r="IGM3" s="51"/>
      <c r="IGN3" s="51"/>
      <c r="IGO3" s="51"/>
      <c r="IGP3" s="51"/>
      <c r="IGQ3" s="51"/>
      <c r="IGR3" s="51"/>
      <c r="IGS3" s="51"/>
      <c r="IGT3" s="51"/>
      <c r="IGU3" s="51"/>
      <c r="IGV3" s="51"/>
      <c r="IGW3" s="51"/>
      <c r="IGX3" s="51"/>
      <c r="IGY3" s="51"/>
      <c r="IGZ3" s="51"/>
      <c r="IHA3" s="51"/>
      <c r="IHB3" s="51"/>
      <c r="IHC3" s="51"/>
      <c r="IHD3" s="51"/>
      <c r="IHE3" s="51"/>
      <c r="IHF3" s="51"/>
      <c r="IHG3" s="51"/>
      <c r="IHH3" s="51"/>
      <c r="IHI3" s="51"/>
      <c r="IHJ3" s="51"/>
      <c r="IHK3" s="51"/>
      <c r="IHL3" s="51"/>
      <c r="IHM3" s="51"/>
      <c r="IHN3" s="51"/>
      <c r="IHO3" s="51"/>
      <c r="IHP3" s="51"/>
      <c r="IHQ3" s="51"/>
      <c r="IHR3" s="51"/>
      <c r="IHS3" s="51"/>
      <c r="IHT3" s="51"/>
      <c r="IHU3" s="51"/>
      <c r="IHV3" s="51"/>
      <c r="IHW3" s="51"/>
      <c r="IHX3" s="51"/>
      <c r="IHY3" s="51"/>
      <c r="IHZ3" s="51"/>
      <c r="IIA3" s="51"/>
      <c r="IIB3" s="51"/>
      <c r="IIC3" s="51"/>
      <c r="IID3" s="51"/>
      <c r="IIE3" s="51"/>
      <c r="IIF3" s="51"/>
      <c r="IIG3" s="51"/>
      <c r="IIH3" s="51"/>
      <c r="III3" s="51"/>
      <c r="IIJ3" s="51"/>
      <c r="IIK3" s="51"/>
      <c r="IIL3" s="51"/>
      <c r="IIM3" s="51"/>
      <c r="IIN3" s="51"/>
      <c r="IIO3" s="51"/>
      <c r="IIP3" s="51"/>
      <c r="IIQ3" s="51"/>
      <c r="IIR3" s="51"/>
      <c r="IIS3" s="51"/>
      <c r="IIT3" s="51"/>
      <c r="IIU3" s="51"/>
      <c r="IIV3" s="51"/>
      <c r="IIW3" s="51"/>
      <c r="IIX3" s="51"/>
      <c r="IIY3" s="51"/>
      <c r="IIZ3" s="51"/>
      <c r="IJA3" s="51"/>
      <c r="IJB3" s="51"/>
      <c r="IJC3" s="51"/>
      <c r="IJD3" s="51"/>
      <c r="IJE3" s="51"/>
      <c r="IJF3" s="51"/>
      <c r="IJG3" s="51"/>
      <c r="IJH3" s="51"/>
      <c r="IJI3" s="51"/>
      <c r="IJJ3" s="51"/>
      <c r="IJK3" s="51"/>
      <c r="IJL3" s="51"/>
      <c r="IJM3" s="51"/>
      <c r="IJN3" s="51"/>
      <c r="IJO3" s="51"/>
      <c r="IJP3" s="51"/>
      <c r="IJQ3" s="51"/>
      <c r="IJR3" s="51"/>
      <c r="IJS3" s="51"/>
      <c r="IJT3" s="51"/>
      <c r="IJU3" s="51"/>
      <c r="IJV3" s="51"/>
      <c r="IJW3" s="51"/>
      <c r="IJX3" s="51"/>
      <c r="IJY3" s="51"/>
      <c r="IJZ3" s="51"/>
      <c r="IKA3" s="51"/>
      <c r="IKB3" s="51"/>
      <c r="IKC3" s="51"/>
      <c r="IKD3" s="51"/>
      <c r="IKE3" s="51"/>
      <c r="IKF3" s="51"/>
      <c r="IKG3" s="51"/>
      <c r="IKH3" s="51"/>
      <c r="IKI3" s="51"/>
      <c r="IKJ3" s="51"/>
      <c r="IKK3" s="51"/>
      <c r="IKL3" s="51"/>
      <c r="IKM3" s="51"/>
      <c r="IKN3" s="51"/>
      <c r="IKO3" s="51"/>
      <c r="IKP3" s="51"/>
      <c r="IKQ3" s="51"/>
      <c r="IKR3" s="51"/>
      <c r="IKS3" s="51"/>
      <c r="IKT3" s="51"/>
      <c r="IKU3" s="51"/>
      <c r="IKV3" s="51"/>
      <c r="IKW3" s="51"/>
      <c r="IKX3" s="51"/>
      <c r="IKY3" s="51"/>
      <c r="IKZ3" s="51"/>
      <c r="ILA3" s="51"/>
      <c r="ILB3" s="51"/>
      <c r="ILC3" s="51"/>
      <c r="ILD3" s="51"/>
      <c r="ILE3" s="51"/>
      <c r="ILF3" s="51"/>
      <c r="ILG3" s="51"/>
      <c r="ILH3" s="51"/>
      <c r="ILI3" s="51"/>
      <c r="ILJ3" s="51"/>
      <c r="ILK3" s="51"/>
      <c r="ILL3" s="51"/>
      <c r="ILM3" s="51"/>
      <c r="ILN3" s="51"/>
      <c r="ILO3" s="51"/>
      <c r="ILP3" s="51"/>
      <c r="ILQ3" s="51"/>
      <c r="ILR3" s="51"/>
      <c r="ILS3" s="51"/>
      <c r="ILT3" s="51"/>
      <c r="ILU3" s="51"/>
      <c r="ILV3" s="51"/>
      <c r="ILW3" s="51"/>
      <c r="ILX3" s="51"/>
      <c r="ILY3" s="51"/>
      <c r="ILZ3" s="51"/>
      <c r="IMA3" s="51"/>
      <c r="IMB3" s="51"/>
      <c r="IMC3" s="51"/>
      <c r="IMD3" s="51"/>
      <c r="IME3" s="51"/>
      <c r="IMF3" s="51"/>
      <c r="IMG3" s="51"/>
      <c r="IMH3" s="51"/>
      <c r="IMI3" s="51"/>
      <c r="IMJ3" s="51"/>
      <c r="IMK3" s="51"/>
      <c r="IML3" s="51"/>
      <c r="IMM3" s="51"/>
      <c r="IMN3" s="51"/>
      <c r="IMO3" s="51"/>
      <c r="IMP3" s="51"/>
      <c r="IMQ3" s="51"/>
      <c r="IMR3" s="51"/>
      <c r="IMS3" s="51"/>
      <c r="IMT3" s="51"/>
      <c r="IMU3" s="51"/>
      <c r="IMV3" s="51"/>
      <c r="IMW3" s="51"/>
      <c r="IMX3" s="51"/>
      <c r="IMY3" s="51"/>
      <c r="IMZ3" s="51"/>
      <c r="INA3" s="51"/>
      <c r="INB3" s="51"/>
      <c r="INC3" s="51"/>
      <c r="IND3" s="51"/>
      <c r="INE3" s="51"/>
      <c r="INF3" s="51"/>
      <c r="ING3" s="51"/>
      <c r="INH3" s="51"/>
      <c r="INI3" s="51"/>
      <c r="INJ3" s="51"/>
      <c r="INK3" s="51"/>
      <c r="INL3" s="51"/>
      <c r="INM3" s="51"/>
      <c r="INN3" s="51"/>
      <c r="INO3" s="51"/>
      <c r="INP3" s="51"/>
      <c r="INQ3" s="51"/>
      <c r="INR3" s="51"/>
      <c r="INS3" s="51"/>
      <c r="INT3" s="51"/>
      <c r="INU3" s="51"/>
      <c r="INV3" s="51"/>
      <c r="INW3" s="51"/>
      <c r="INX3" s="51"/>
      <c r="INY3" s="51"/>
      <c r="INZ3" s="51"/>
      <c r="IOA3" s="51"/>
      <c r="IOB3" s="51"/>
      <c r="IOC3" s="51"/>
      <c r="IOD3" s="51"/>
      <c r="IOE3" s="51"/>
      <c r="IOF3" s="51"/>
      <c r="IOG3" s="51"/>
      <c r="IOH3" s="51"/>
      <c r="IOI3" s="51"/>
      <c r="IOJ3" s="51"/>
      <c r="IOK3" s="51"/>
      <c r="IOL3" s="51"/>
      <c r="IOM3" s="51"/>
      <c r="ION3" s="51"/>
      <c r="IOO3" s="51"/>
      <c r="IOP3" s="51"/>
      <c r="IOQ3" s="51"/>
      <c r="IOR3" s="51"/>
      <c r="IOS3" s="51"/>
      <c r="IOT3" s="51"/>
      <c r="IOU3" s="51"/>
      <c r="IOV3" s="51"/>
      <c r="IOW3" s="51"/>
      <c r="IOX3" s="51"/>
      <c r="IOY3" s="51"/>
      <c r="IOZ3" s="51"/>
      <c r="IPA3" s="51"/>
      <c r="IPB3" s="51"/>
      <c r="IPC3" s="51"/>
      <c r="IPD3" s="51"/>
      <c r="IPE3" s="51"/>
      <c r="IPF3" s="51"/>
      <c r="IPG3" s="51"/>
      <c r="IPH3" s="51"/>
      <c r="IPI3" s="51"/>
      <c r="IPJ3" s="51"/>
      <c r="IPK3" s="51"/>
      <c r="IPL3" s="51"/>
      <c r="IPM3" s="51"/>
      <c r="IPN3" s="51"/>
      <c r="IPO3" s="51"/>
      <c r="IPP3" s="51"/>
      <c r="IPQ3" s="51"/>
      <c r="IPR3" s="51"/>
      <c r="IPS3" s="51"/>
      <c r="IPT3" s="51"/>
      <c r="IPU3" s="51"/>
      <c r="IPV3" s="51"/>
      <c r="IPW3" s="51"/>
      <c r="IPX3" s="51"/>
      <c r="IPY3" s="51"/>
      <c r="IPZ3" s="51"/>
      <c r="IQA3" s="51"/>
      <c r="IQB3" s="51"/>
      <c r="IQC3" s="51"/>
      <c r="IQD3" s="51"/>
      <c r="IQE3" s="51"/>
      <c r="IQF3" s="51"/>
      <c r="IQG3" s="51"/>
      <c r="IQH3" s="51"/>
      <c r="IQI3" s="51"/>
      <c r="IQJ3" s="51"/>
      <c r="IQK3" s="51"/>
      <c r="IQL3" s="51"/>
      <c r="IQM3" s="51"/>
      <c r="IQN3" s="51"/>
      <c r="IQO3" s="51"/>
      <c r="IQP3" s="51"/>
      <c r="IQQ3" s="51"/>
      <c r="IQR3" s="51"/>
      <c r="IQS3" s="51"/>
      <c r="IQT3" s="51"/>
      <c r="IQU3" s="51"/>
      <c r="IQV3" s="51"/>
      <c r="IQW3" s="51"/>
      <c r="IQX3" s="51"/>
      <c r="IQY3" s="51"/>
      <c r="IQZ3" s="51"/>
      <c r="IRA3" s="51"/>
      <c r="IRB3" s="51"/>
      <c r="IRC3" s="51"/>
      <c r="IRD3" s="51"/>
      <c r="IRE3" s="51"/>
      <c r="IRF3" s="51"/>
      <c r="IRG3" s="51"/>
      <c r="IRH3" s="51"/>
      <c r="IRI3" s="51"/>
      <c r="IRJ3" s="51"/>
      <c r="IRK3" s="51"/>
      <c r="IRL3" s="51"/>
      <c r="IRM3" s="51"/>
      <c r="IRN3" s="51"/>
      <c r="IRO3" s="51"/>
      <c r="IRP3" s="51"/>
      <c r="IRQ3" s="51"/>
      <c r="IRR3" s="51"/>
      <c r="IRS3" s="51"/>
      <c r="IRT3" s="51"/>
      <c r="IRU3" s="51"/>
      <c r="IRV3" s="51"/>
      <c r="IRW3" s="51"/>
      <c r="IRX3" s="51"/>
      <c r="IRY3" s="51"/>
      <c r="IRZ3" s="51"/>
      <c r="ISA3" s="51"/>
      <c r="ISB3" s="51"/>
      <c r="ISC3" s="51"/>
      <c r="ISD3" s="51"/>
      <c r="ISE3" s="51"/>
      <c r="ISF3" s="51"/>
      <c r="ISG3" s="51"/>
      <c r="ISH3" s="51"/>
      <c r="ISI3" s="51"/>
      <c r="ISJ3" s="51"/>
      <c r="ISK3" s="51"/>
      <c r="ISL3" s="51"/>
      <c r="ISM3" s="51"/>
      <c r="ISN3" s="51"/>
      <c r="ISO3" s="51"/>
      <c r="ISP3" s="51"/>
      <c r="ISQ3" s="51"/>
      <c r="ISR3" s="51"/>
      <c r="ISS3" s="51"/>
      <c r="IST3" s="51"/>
      <c r="ISU3" s="51"/>
      <c r="ISV3" s="51"/>
      <c r="ISW3" s="51"/>
      <c r="ISX3" s="51"/>
      <c r="ISY3" s="51"/>
      <c r="ISZ3" s="51"/>
      <c r="ITA3" s="51"/>
      <c r="ITB3" s="51"/>
      <c r="ITC3" s="51"/>
      <c r="ITD3" s="51"/>
      <c r="ITE3" s="51"/>
      <c r="ITF3" s="51"/>
      <c r="ITG3" s="51"/>
      <c r="ITH3" s="51"/>
      <c r="ITI3" s="51"/>
      <c r="ITJ3" s="51"/>
      <c r="ITK3" s="51"/>
      <c r="ITL3" s="51"/>
      <c r="ITM3" s="51"/>
      <c r="ITN3" s="51"/>
      <c r="ITO3" s="51"/>
      <c r="ITP3" s="51"/>
      <c r="ITQ3" s="51"/>
      <c r="ITR3" s="51"/>
      <c r="ITS3" s="51"/>
      <c r="ITT3" s="51"/>
      <c r="ITU3" s="51"/>
      <c r="ITV3" s="51"/>
      <c r="ITW3" s="51"/>
      <c r="ITX3" s="51"/>
      <c r="ITY3" s="51"/>
      <c r="ITZ3" s="51"/>
      <c r="IUA3" s="51"/>
      <c r="IUB3" s="51"/>
      <c r="IUC3" s="51"/>
      <c r="IUD3" s="51"/>
      <c r="IUE3" s="51"/>
      <c r="IUF3" s="51"/>
      <c r="IUG3" s="51"/>
      <c r="IUH3" s="51"/>
      <c r="IUI3" s="51"/>
      <c r="IUJ3" s="51"/>
      <c r="IUK3" s="51"/>
      <c r="IUL3" s="51"/>
      <c r="IUM3" s="51"/>
      <c r="IUN3" s="51"/>
      <c r="IUO3" s="51"/>
      <c r="IUP3" s="51"/>
      <c r="IUQ3" s="51"/>
      <c r="IUR3" s="51"/>
      <c r="IUS3" s="51"/>
      <c r="IUT3" s="51"/>
      <c r="IUU3" s="51"/>
      <c r="IUV3" s="51"/>
      <c r="IUW3" s="51"/>
      <c r="IUX3" s="51"/>
      <c r="IUY3" s="51"/>
      <c r="IUZ3" s="51"/>
      <c r="IVA3" s="51"/>
      <c r="IVB3" s="51"/>
      <c r="IVC3" s="51"/>
      <c r="IVD3" s="51"/>
      <c r="IVE3" s="51"/>
      <c r="IVF3" s="51"/>
      <c r="IVG3" s="51"/>
      <c r="IVH3" s="51"/>
      <c r="IVI3" s="51"/>
      <c r="IVJ3" s="51"/>
      <c r="IVK3" s="51"/>
      <c r="IVL3" s="51"/>
      <c r="IVM3" s="51"/>
      <c r="IVN3" s="51"/>
      <c r="IVO3" s="51"/>
      <c r="IVP3" s="51"/>
      <c r="IVQ3" s="51"/>
      <c r="IVR3" s="51"/>
      <c r="IVS3" s="51"/>
      <c r="IVT3" s="51"/>
      <c r="IVU3" s="51"/>
      <c r="IVV3" s="51"/>
      <c r="IVW3" s="51"/>
      <c r="IVX3" s="51"/>
      <c r="IVY3" s="51"/>
      <c r="IVZ3" s="51"/>
      <c r="IWA3" s="51"/>
      <c r="IWB3" s="51"/>
      <c r="IWC3" s="51"/>
      <c r="IWD3" s="51"/>
      <c r="IWE3" s="51"/>
      <c r="IWF3" s="51"/>
      <c r="IWG3" s="51"/>
      <c r="IWH3" s="51"/>
      <c r="IWI3" s="51"/>
      <c r="IWJ3" s="51"/>
      <c r="IWK3" s="51"/>
      <c r="IWL3" s="51"/>
      <c r="IWM3" s="51"/>
      <c r="IWN3" s="51"/>
      <c r="IWO3" s="51"/>
      <c r="IWP3" s="51"/>
      <c r="IWQ3" s="51"/>
      <c r="IWR3" s="51"/>
      <c r="IWS3" s="51"/>
      <c r="IWT3" s="51"/>
      <c r="IWU3" s="51"/>
      <c r="IWV3" s="51"/>
      <c r="IWW3" s="51"/>
      <c r="IWX3" s="51"/>
      <c r="IWY3" s="51"/>
      <c r="IWZ3" s="51"/>
      <c r="IXA3" s="51"/>
      <c r="IXB3" s="51"/>
      <c r="IXC3" s="51"/>
      <c r="IXD3" s="51"/>
      <c r="IXE3" s="51"/>
      <c r="IXF3" s="51"/>
      <c r="IXG3" s="51"/>
      <c r="IXH3" s="51"/>
      <c r="IXI3" s="51"/>
      <c r="IXJ3" s="51"/>
      <c r="IXK3" s="51"/>
      <c r="IXL3" s="51"/>
      <c r="IXM3" s="51"/>
      <c r="IXN3" s="51"/>
      <c r="IXO3" s="51"/>
      <c r="IXP3" s="51"/>
      <c r="IXQ3" s="51"/>
      <c r="IXR3" s="51"/>
      <c r="IXS3" s="51"/>
      <c r="IXT3" s="51"/>
      <c r="IXU3" s="51"/>
      <c r="IXV3" s="51"/>
      <c r="IXW3" s="51"/>
      <c r="IXX3" s="51"/>
      <c r="IXY3" s="51"/>
      <c r="IXZ3" s="51"/>
      <c r="IYA3" s="51"/>
      <c r="IYB3" s="51"/>
      <c r="IYC3" s="51"/>
      <c r="IYD3" s="51"/>
      <c r="IYE3" s="51"/>
      <c r="IYF3" s="51"/>
      <c r="IYG3" s="51"/>
      <c r="IYH3" s="51"/>
      <c r="IYI3" s="51"/>
      <c r="IYJ3" s="51"/>
      <c r="IYK3" s="51"/>
      <c r="IYL3" s="51"/>
      <c r="IYM3" s="51"/>
      <c r="IYN3" s="51"/>
      <c r="IYO3" s="51"/>
      <c r="IYP3" s="51"/>
      <c r="IYQ3" s="51"/>
      <c r="IYR3" s="51"/>
      <c r="IYS3" s="51"/>
      <c r="IYT3" s="51"/>
      <c r="IYU3" s="51"/>
      <c r="IYV3" s="51"/>
      <c r="IYW3" s="51"/>
      <c r="IYX3" s="51"/>
      <c r="IYY3" s="51"/>
      <c r="IYZ3" s="51"/>
      <c r="IZA3" s="51"/>
      <c r="IZB3" s="51"/>
      <c r="IZC3" s="51"/>
      <c r="IZD3" s="51"/>
      <c r="IZE3" s="51"/>
      <c r="IZF3" s="51"/>
      <c r="IZG3" s="51"/>
      <c r="IZH3" s="51"/>
      <c r="IZI3" s="51"/>
      <c r="IZJ3" s="51"/>
      <c r="IZK3" s="51"/>
      <c r="IZL3" s="51"/>
      <c r="IZM3" s="51"/>
      <c r="IZN3" s="51"/>
      <c r="IZO3" s="51"/>
      <c r="IZP3" s="51"/>
      <c r="IZQ3" s="51"/>
      <c r="IZR3" s="51"/>
      <c r="IZS3" s="51"/>
      <c r="IZT3" s="51"/>
      <c r="IZU3" s="51"/>
      <c r="IZV3" s="51"/>
      <c r="IZW3" s="51"/>
      <c r="IZX3" s="51"/>
      <c r="IZY3" s="51"/>
      <c r="IZZ3" s="51"/>
      <c r="JAA3" s="51"/>
      <c r="JAB3" s="51"/>
      <c r="JAC3" s="51"/>
      <c r="JAD3" s="51"/>
      <c r="JAE3" s="51"/>
      <c r="JAF3" s="51"/>
      <c r="JAG3" s="51"/>
      <c r="JAH3" s="51"/>
      <c r="JAI3" s="51"/>
      <c r="JAJ3" s="51"/>
      <c r="JAK3" s="51"/>
      <c r="JAL3" s="51"/>
      <c r="JAM3" s="51"/>
      <c r="JAN3" s="51"/>
      <c r="JAO3" s="51"/>
      <c r="JAP3" s="51"/>
      <c r="JAQ3" s="51"/>
      <c r="JAR3" s="51"/>
      <c r="JAS3" s="51"/>
      <c r="JAT3" s="51"/>
      <c r="JAU3" s="51"/>
      <c r="JAV3" s="51"/>
      <c r="JAW3" s="51"/>
      <c r="JAX3" s="51"/>
      <c r="JAY3" s="51"/>
      <c r="JAZ3" s="51"/>
      <c r="JBA3" s="51"/>
      <c r="JBB3" s="51"/>
      <c r="JBC3" s="51"/>
      <c r="JBD3" s="51"/>
      <c r="JBE3" s="51"/>
      <c r="JBF3" s="51"/>
      <c r="JBG3" s="51"/>
      <c r="JBH3" s="51"/>
      <c r="JBI3" s="51"/>
      <c r="JBJ3" s="51"/>
      <c r="JBK3" s="51"/>
      <c r="JBL3" s="51"/>
      <c r="JBM3" s="51"/>
      <c r="JBN3" s="51"/>
      <c r="JBO3" s="51"/>
      <c r="JBP3" s="51"/>
      <c r="JBQ3" s="51"/>
      <c r="JBR3" s="51"/>
      <c r="JBS3" s="51"/>
      <c r="JBT3" s="51"/>
      <c r="JBU3" s="51"/>
      <c r="JBV3" s="51"/>
      <c r="JBW3" s="51"/>
      <c r="JBX3" s="51"/>
      <c r="JBY3" s="51"/>
      <c r="JBZ3" s="51"/>
      <c r="JCA3" s="51"/>
      <c r="JCB3" s="51"/>
      <c r="JCC3" s="51"/>
      <c r="JCD3" s="51"/>
      <c r="JCE3" s="51"/>
      <c r="JCF3" s="51"/>
      <c r="JCG3" s="51"/>
      <c r="JCH3" s="51"/>
      <c r="JCI3" s="51"/>
      <c r="JCJ3" s="51"/>
      <c r="JCK3" s="51"/>
      <c r="JCL3" s="51"/>
      <c r="JCM3" s="51"/>
      <c r="JCN3" s="51"/>
      <c r="JCO3" s="51"/>
      <c r="JCP3" s="51"/>
      <c r="JCQ3" s="51"/>
      <c r="JCR3" s="51"/>
      <c r="JCS3" s="51"/>
      <c r="JCT3" s="51"/>
      <c r="JCU3" s="51"/>
      <c r="JCV3" s="51"/>
      <c r="JCW3" s="51"/>
      <c r="JCX3" s="51"/>
      <c r="JCY3" s="51"/>
      <c r="JCZ3" s="51"/>
      <c r="JDA3" s="51"/>
      <c r="JDB3" s="51"/>
      <c r="JDC3" s="51"/>
      <c r="JDD3" s="51"/>
      <c r="JDE3" s="51"/>
      <c r="JDF3" s="51"/>
      <c r="JDG3" s="51"/>
      <c r="JDH3" s="51"/>
      <c r="JDI3" s="51"/>
      <c r="JDJ3" s="51"/>
      <c r="JDK3" s="51"/>
      <c r="JDL3" s="51"/>
      <c r="JDM3" s="51"/>
      <c r="JDN3" s="51"/>
      <c r="JDO3" s="51"/>
      <c r="JDP3" s="51"/>
      <c r="JDQ3" s="51"/>
      <c r="JDR3" s="51"/>
      <c r="JDS3" s="51"/>
      <c r="JDT3" s="51"/>
      <c r="JDU3" s="51"/>
      <c r="JDV3" s="51"/>
      <c r="JDW3" s="51"/>
      <c r="JDX3" s="51"/>
      <c r="JDY3" s="51"/>
      <c r="JDZ3" s="51"/>
      <c r="JEA3" s="51"/>
      <c r="JEB3" s="51"/>
      <c r="JEC3" s="51"/>
      <c r="JED3" s="51"/>
      <c r="JEE3" s="51"/>
      <c r="JEF3" s="51"/>
      <c r="JEG3" s="51"/>
      <c r="JEH3" s="51"/>
      <c r="JEI3" s="51"/>
      <c r="JEJ3" s="51"/>
      <c r="JEK3" s="51"/>
      <c r="JEL3" s="51"/>
      <c r="JEM3" s="51"/>
      <c r="JEN3" s="51"/>
      <c r="JEO3" s="51"/>
      <c r="JEP3" s="51"/>
      <c r="JEQ3" s="51"/>
      <c r="JER3" s="51"/>
      <c r="JES3" s="51"/>
      <c r="JET3" s="51"/>
      <c r="JEU3" s="51"/>
      <c r="JEV3" s="51"/>
      <c r="JEW3" s="51"/>
      <c r="JEX3" s="51"/>
      <c r="JEY3" s="51"/>
      <c r="JEZ3" s="51"/>
      <c r="JFA3" s="51"/>
      <c r="JFB3" s="51"/>
      <c r="JFC3" s="51"/>
      <c r="JFD3" s="51"/>
      <c r="JFE3" s="51"/>
      <c r="JFF3" s="51"/>
      <c r="JFG3" s="51"/>
      <c r="JFH3" s="51"/>
      <c r="JFI3" s="51"/>
      <c r="JFJ3" s="51"/>
      <c r="JFK3" s="51"/>
      <c r="JFL3" s="51"/>
      <c r="JFM3" s="51"/>
      <c r="JFN3" s="51"/>
      <c r="JFO3" s="51"/>
      <c r="JFP3" s="51"/>
      <c r="JFQ3" s="51"/>
      <c r="JFR3" s="51"/>
      <c r="JFS3" s="51"/>
      <c r="JFT3" s="51"/>
      <c r="JFU3" s="51"/>
      <c r="JFV3" s="51"/>
      <c r="JFW3" s="51"/>
      <c r="JFX3" s="51"/>
      <c r="JFY3" s="51"/>
      <c r="JFZ3" s="51"/>
      <c r="JGA3" s="51"/>
      <c r="JGB3" s="51"/>
      <c r="JGC3" s="51"/>
      <c r="JGD3" s="51"/>
      <c r="JGE3" s="51"/>
      <c r="JGF3" s="51"/>
      <c r="JGG3" s="51"/>
      <c r="JGH3" s="51"/>
      <c r="JGI3" s="51"/>
      <c r="JGJ3" s="51"/>
      <c r="JGK3" s="51"/>
      <c r="JGL3" s="51"/>
      <c r="JGM3" s="51"/>
      <c r="JGN3" s="51"/>
      <c r="JGO3" s="51"/>
      <c r="JGP3" s="51"/>
      <c r="JGQ3" s="51"/>
      <c r="JGR3" s="51"/>
      <c r="JGS3" s="51"/>
      <c r="JGT3" s="51"/>
      <c r="JGU3" s="51"/>
      <c r="JGV3" s="51"/>
      <c r="JGW3" s="51"/>
      <c r="JGX3" s="51"/>
      <c r="JGY3" s="51"/>
      <c r="JGZ3" s="51"/>
      <c r="JHA3" s="51"/>
      <c r="JHB3" s="51"/>
      <c r="JHC3" s="51"/>
      <c r="JHD3" s="51"/>
      <c r="JHE3" s="51"/>
      <c r="JHF3" s="51"/>
      <c r="JHG3" s="51"/>
      <c r="JHH3" s="51"/>
      <c r="JHI3" s="51"/>
      <c r="JHJ3" s="51"/>
      <c r="JHK3" s="51"/>
      <c r="JHL3" s="51"/>
      <c r="JHM3" s="51"/>
      <c r="JHN3" s="51"/>
      <c r="JHO3" s="51"/>
      <c r="JHP3" s="51"/>
      <c r="JHQ3" s="51"/>
      <c r="JHR3" s="51"/>
      <c r="JHS3" s="51"/>
      <c r="JHT3" s="51"/>
      <c r="JHU3" s="51"/>
      <c r="JHV3" s="51"/>
      <c r="JHW3" s="51"/>
      <c r="JHX3" s="51"/>
      <c r="JHY3" s="51"/>
      <c r="JHZ3" s="51"/>
      <c r="JIA3" s="51"/>
      <c r="JIB3" s="51"/>
      <c r="JIC3" s="51"/>
      <c r="JID3" s="51"/>
      <c r="JIE3" s="51"/>
      <c r="JIF3" s="51"/>
      <c r="JIG3" s="51"/>
      <c r="JIH3" s="51"/>
      <c r="JII3" s="51"/>
      <c r="JIJ3" s="51"/>
      <c r="JIK3" s="51"/>
      <c r="JIL3" s="51"/>
      <c r="JIM3" s="51"/>
      <c r="JIN3" s="51"/>
      <c r="JIO3" s="51"/>
      <c r="JIP3" s="51"/>
      <c r="JIQ3" s="51"/>
      <c r="JIR3" s="51"/>
      <c r="JIS3" s="51"/>
      <c r="JIT3" s="51"/>
      <c r="JIU3" s="51"/>
      <c r="JIV3" s="51"/>
      <c r="JIW3" s="51"/>
      <c r="JIX3" s="51"/>
      <c r="JIY3" s="51"/>
      <c r="JIZ3" s="51"/>
      <c r="JJA3" s="51"/>
      <c r="JJB3" s="51"/>
      <c r="JJC3" s="51"/>
      <c r="JJD3" s="51"/>
      <c r="JJE3" s="51"/>
      <c r="JJF3" s="51"/>
      <c r="JJG3" s="51"/>
      <c r="JJH3" s="51"/>
      <c r="JJI3" s="51"/>
      <c r="JJJ3" s="51"/>
      <c r="JJK3" s="51"/>
      <c r="JJL3" s="51"/>
      <c r="JJM3" s="51"/>
      <c r="JJN3" s="51"/>
      <c r="JJO3" s="51"/>
      <c r="JJP3" s="51"/>
      <c r="JJQ3" s="51"/>
      <c r="JJR3" s="51"/>
      <c r="JJS3" s="51"/>
      <c r="JJT3" s="51"/>
      <c r="JJU3" s="51"/>
      <c r="JJV3" s="51"/>
      <c r="JJW3" s="51"/>
      <c r="JJX3" s="51"/>
      <c r="JJY3" s="51"/>
      <c r="JJZ3" s="51"/>
      <c r="JKA3" s="51"/>
      <c r="JKB3" s="51"/>
      <c r="JKC3" s="51"/>
      <c r="JKD3" s="51"/>
      <c r="JKE3" s="51"/>
      <c r="JKF3" s="51"/>
      <c r="JKG3" s="51"/>
      <c r="JKH3" s="51"/>
      <c r="JKI3" s="51"/>
      <c r="JKJ3" s="51"/>
      <c r="JKK3" s="51"/>
      <c r="JKL3" s="51"/>
      <c r="JKM3" s="51"/>
      <c r="JKN3" s="51"/>
      <c r="JKO3" s="51"/>
      <c r="JKP3" s="51"/>
      <c r="JKQ3" s="51"/>
      <c r="JKR3" s="51"/>
      <c r="JKS3" s="51"/>
      <c r="JKT3" s="51"/>
      <c r="JKU3" s="51"/>
      <c r="JKV3" s="51"/>
      <c r="JKW3" s="51"/>
      <c r="JKX3" s="51"/>
      <c r="JKY3" s="51"/>
      <c r="JKZ3" s="51"/>
      <c r="JLA3" s="51"/>
      <c r="JLB3" s="51"/>
      <c r="JLC3" s="51"/>
      <c r="JLD3" s="51"/>
      <c r="JLE3" s="51"/>
      <c r="JLF3" s="51"/>
      <c r="JLG3" s="51"/>
      <c r="JLH3" s="51"/>
      <c r="JLI3" s="51"/>
      <c r="JLJ3" s="51"/>
      <c r="JLK3" s="51"/>
      <c r="JLL3" s="51"/>
      <c r="JLM3" s="51"/>
      <c r="JLN3" s="51"/>
      <c r="JLO3" s="51"/>
      <c r="JLP3" s="51"/>
      <c r="JLQ3" s="51"/>
      <c r="JLR3" s="51"/>
      <c r="JLS3" s="51"/>
      <c r="JLT3" s="51"/>
      <c r="JLU3" s="51"/>
      <c r="JLV3" s="51"/>
      <c r="JLW3" s="51"/>
      <c r="JLX3" s="51"/>
      <c r="JLY3" s="51"/>
      <c r="JLZ3" s="51"/>
      <c r="JMA3" s="51"/>
      <c r="JMB3" s="51"/>
      <c r="JMC3" s="51"/>
      <c r="JMD3" s="51"/>
      <c r="JME3" s="51"/>
      <c r="JMF3" s="51"/>
      <c r="JMG3" s="51"/>
      <c r="JMH3" s="51"/>
      <c r="JMI3" s="51"/>
      <c r="JMJ3" s="51"/>
      <c r="JMK3" s="51"/>
      <c r="JML3" s="51"/>
      <c r="JMM3" s="51"/>
      <c r="JMN3" s="51"/>
      <c r="JMO3" s="51"/>
      <c r="JMP3" s="51"/>
      <c r="JMQ3" s="51"/>
      <c r="JMR3" s="51"/>
      <c r="JMS3" s="51"/>
      <c r="JMT3" s="51"/>
      <c r="JMU3" s="51"/>
      <c r="JMV3" s="51"/>
      <c r="JMW3" s="51"/>
      <c r="JMX3" s="51"/>
      <c r="JMY3" s="51"/>
      <c r="JMZ3" s="51"/>
      <c r="JNA3" s="51"/>
      <c r="JNB3" s="51"/>
      <c r="JNC3" s="51"/>
      <c r="JND3" s="51"/>
      <c r="JNE3" s="51"/>
      <c r="JNF3" s="51"/>
      <c r="JNG3" s="51"/>
      <c r="JNH3" s="51"/>
      <c r="JNI3" s="51"/>
      <c r="JNJ3" s="51"/>
      <c r="JNK3" s="51"/>
      <c r="JNL3" s="51"/>
      <c r="JNM3" s="51"/>
      <c r="JNN3" s="51"/>
      <c r="JNO3" s="51"/>
      <c r="JNP3" s="51"/>
      <c r="JNQ3" s="51"/>
      <c r="JNR3" s="51"/>
      <c r="JNS3" s="51"/>
      <c r="JNT3" s="51"/>
      <c r="JNU3" s="51"/>
      <c r="JNV3" s="51"/>
      <c r="JNW3" s="51"/>
      <c r="JNX3" s="51"/>
      <c r="JNY3" s="51"/>
      <c r="JNZ3" s="51"/>
      <c r="JOA3" s="51"/>
      <c r="JOB3" s="51"/>
      <c r="JOC3" s="51"/>
      <c r="JOD3" s="51"/>
      <c r="JOE3" s="51"/>
      <c r="JOF3" s="51"/>
      <c r="JOG3" s="51"/>
      <c r="JOH3" s="51"/>
      <c r="JOI3" s="51"/>
      <c r="JOJ3" s="51"/>
      <c r="JOK3" s="51"/>
      <c r="JOL3" s="51"/>
      <c r="JOM3" s="51"/>
      <c r="JON3" s="51"/>
      <c r="JOO3" s="51"/>
      <c r="JOP3" s="51"/>
      <c r="JOQ3" s="51"/>
      <c r="JOR3" s="51"/>
      <c r="JOS3" s="51"/>
      <c r="JOT3" s="51"/>
      <c r="JOU3" s="51"/>
      <c r="JOV3" s="51"/>
      <c r="JOW3" s="51"/>
      <c r="JOX3" s="51"/>
      <c r="JOY3" s="51"/>
      <c r="JOZ3" s="51"/>
      <c r="JPA3" s="51"/>
      <c r="JPB3" s="51"/>
      <c r="JPC3" s="51"/>
      <c r="JPD3" s="51"/>
      <c r="JPE3" s="51"/>
      <c r="JPF3" s="51"/>
      <c r="JPG3" s="51"/>
      <c r="JPH3" s="51"/>
      <c r="JPI3" s="51"/>
      <c r="JPJ3" s="51"/>
      <c r="JPK3" s="51"/>
      <c r="JPL3" s="51"/>
      <c r="JPM3" s="51"/>
      <c r="JPN3" s="51"/>
      <c r="JPO3" s="51"/>
      <c r="JPP3" s="51"/>
      <c r="JPQ3" s="51"/>
      <c r="JPR3" s="51"/>
      <c r="JPS3" s="51"/>
      <c r="JPT3" s="51"/>
      <c r="JPU3" s="51"/>
      <c r="JPV3" s="51"/>
      <c r="JPW3" s="51"/>
      <c r="JPX3" s="51"/>
      <c r="JPY3" s="51"/>
      <c r="JPZ3" s="51"/>
      <c r="JQA3" s="51"/>
      <c r="JQB3" s="51"/>
      <c r="JQC3" s="51"/>
      <c r="JQD3" s="51"/>
      <c r="JQE3" s="51"/>
      <c r="JQF3" s="51"/>
      <c r="JQG3" s="51"/>
      <c r="JQH3" s="51"/>
      <c r="JQI3" s="51"/>
      <c r="JQJ3" s="51"/>
      <c r="JQK3" s="51"/>
      <c r="JQL3" s="51"/>
      <c r="JQM3" s="51"/>
      <c r="JQN3" s="51"/>
      <c r="JQO3" s="51"/>
      <c r="JQP3" s="51"/>
      <c r="JQQ3" s="51"/>
      <c r="JQR3" s="51"/>
      <c r="JQS3" s="51"/>
      <c r="JQT3" s="51"/>
      <c r="JQU3" s="51"/>
      <c r="JQV3" s="51"/>
      <c r="JQW3" s="51"/>
      <c r="JQX3" s="51"/>
      <c r="JQY3" s="51"/>
      <c r="JQZ3" s="51"/>
      <c r="JRA3" s="51"/>
      <c r="JRB3" s="51"/>
      <c r="JRC3" s="51"/>
      <c r="JRD3" s="51"/>
      <c r="JRE3" s="51"/>
      <c r="JRF3" s="51"/>
      <c r="JRG3" s="51"/>
      <c r="JRH3" s="51"/>
      <c r="JRI3" s="51"/>
      <c r="JRJ3" s="51"/>
      <c r="JRK3" s="51"/>
      <c r="JRL3" s="51"/>
      <c r="JRM3" s="51"/>
      <c r="JRN3" s="51"/>
      <c r="JRO3" s="51"/>
      <c r="JRP3" s="51"/>
      <c r="JRQ3" s="51"/>
      <c r="JRR3" s="51"/>
      <c r="JRS3" s="51"/>
      <c r="JRT3" s="51"/>
      <c r="JRU3" s="51"/>
      <c r="JRV3" s="51"/>
      <c r="JRW3" s="51"/>
      <c r="JRX3" s="51"/>
      <c r="JRY3" s="51"/>
      <c r="JRZ3" s="51"/>
      <c r="JSA3" s="51"/>
      <c r="JSB3" s="51"/>
      <c r="JSC3" s="51"/>
      <c r="JSD3" s="51"/>
      <c r="JSE3" s="51"/>
      <c r="JSF3" s="51"/>
      <c r="JSG3" s="51"/>
      <c r="JSH3" s="51"/>
      <c r="JSI3" s="51"/>
      <c r="JSJ3" s="51"/>
      <c r="JSK3" s="51"/>
      <c r="JSL3" s="51"/>
      <c r="JSM3" s="51"/>
      <c r="JSN3" s="51"/>
      <c r="JSO3" s="51"/>
      <c r="JSP3" s="51"/>
      <c r="JSQ3" s="51"/>
      <c r="JSR3" s="51"/>
      <c r="JSS3" s="51"/>
      <c r="JST3" s="51"/>
      <c r="JSU3" s="51"/>
      <c r="JSV3" s="51"/>
      <c r="JSW3" s="51"/>
      <c r="JSX3" s="51"/>
      <c r="JSY3" s="51"/>
      <c r="JSZ3" s="51"/>
      <c r="JTA3" s="51"/>
      <c r="JTB3" s="51"/>
      <c r="JTC3" s="51"/>
      <c r="JTD3" s="51"/>
      <c r="JTE3" s="51"/>
      <c r="JTF3" s="51"/>
      <c r="JTG3" s="51"/>
      <c r="JTH3" s="51"/>
      <c r="JTI3" s="51"/>
      <c r="JTJ3" s="51"/>
      <c r="JTK3" s="51"/>
      <c r="JTL3" s="51"/>
      <c r="JTM3" s="51"/>
      <c r="JTN3" s="51"/>
      <c r="JTO3" s="51"/>
      <c r="JTP3" s="51"/>
      <c r="JTQ3" s="51"/>
      <c r="JTR3" s="51"/>
      <c r="JTS3" s="51"/>
      <c r="JTT3" s="51"/>
      <c r="JTU3" s="51"/>
      <c r="JTV3" s="51"/>
      <c r="JTW3" s="51"/>
      <c r="JTX3" s="51"/>
      <c r="JTY3" s="51"/>
      <c r="JTZ3" s="51"/>
      <c r="JUA3" s="51"/>
      <c r="JUB3" s="51"/>
      <c r="JUC3" s="51"/>
      <c r="JUD3" s="51"/>
      <c r="JUE3" s="51"/>
      <c r="JUF3" s="51"/>
      <c r="JUG3" s="51"/>
      <c r="JUH3" s="51"/>
      <c r="JUI3" s="51"/>
      <c r="JUJ3" s="51"/>
      <c r="JUK3" s="51"/>
      <c r="JUL3" s="51"/>
      <c r="JUM3" s="51"/>
      <c r="JUN3" s="51"/>
      <c r="JUO3" s="51"/>
      <c r="JUP3" s="51"/>
      <c r="JUQ3" s="51"/>
      <c r="JUR3" s="51"/>
      <c r="JUS3" s="51"/>
      <c r="JUT3" s="51"/>
      <c r="JUU3" s="51"/>
      <c r="JUV3" s="51"/>
      <c r="JUW3" s="51"/>
      <c r="JUX3" s="51"/>
      <c r="JUY3" s="51"/>
      <c r="JUZ3" s="51"/>
      <c r="JVA3" s="51"/>
      <c r="JVB3" s="51"/>
      <c r="JVC3" s="51"/>
      <c r="JVD3" s="51"/>
      <c r="JVE3" s="51"/>
      <c r="JVF3" s="51"/>
      <c r="JVG3" s="51"/>
      <c r="JVH3" s="51"/>
      <c r="JVI3" s="51"/>
      <c r="JVJ3" s="51"/>
      <c r="JVK3" s="51"/>
      <c r="JVL3" s="51"/>
      <c r="JVM3" s="51"/>
      <c r="JVN3" s="51"/>
      <c r="JVO3" s="51"/>
      <c r="JVP3" s="51"/>
      <c r="JVQ3" s="51"/>
      <c r="JVR3" s="51"/>
      <c r="JVS3" s="51"/>
      <c r="JVT3" s="51"/>
      <c r="JVU3" s="51"/>
      <c r="JVV3" s="51"/>
      <c r="JVW3" s="51"/>
      <c r="JVX3" s="51"/>
      <c r="JVY3" s="51"/>
      <c r="JVZ3" s="51"/>
      <c r="JWA3" s="51"/>
      <c r="JWB3" s="51"/>
      <c r="JWC3" s="51"/>
      <c r="JWD3" s="51"/>
      <c r="JWE3" s="51"/>
      <c r="JWF3" s="51"/>
      <c r="JWG3" s="51"/>
      <c r="JWH3" s="51"/>
      <c r="JWI3" s="51"/>
      <c r="JWJ3" s="51"/>
      <c r="JWK3" s="51"/>
      <c r="JWL3" s="51"/>
      <c r="JWM3" s="51"/>
      <c r="JWN3" s="51"/>
      <c r="JWO3" s="51"/>
      <c r="JWP3" s="51"/>
      <c r="JWQ3" s="51"/>
      <c r="JWR3" s="51"/>
      <c r="JWS3" s="51"/>
      <c r="JWT3" s="51"/>
      <c r="JWU3" s="51"/>
      <c r="JWV3" s="51"/>
      <c r="JWW3" s="51"/>
      <c r="JWX3" s="51"/>
      <c r="JWY3" s="51"/>
      <c r="JWZ3" s="51"/>
      <c r="JXA3" s="51"/>
      <c r="JXB3" s="51"/>
      <c r="JXC3" s="51"/>
      <c r="JXD3" s="51"/>
      <c r="JXE3" s="51"/>
      <c r="JXF3" s="51"/>
      <c r="JXG3" s="51"/>
      <c r="JXH3" s="51"/>
      <c r="JXI3" s="51"/>
      <c r="JXJ3" s="51"/>
      <c r="JXK3" s="51"/>
      <c r="JXL3" s="51"/>
      <c r="JXM3" s="51"/>
      <c r="JXN3" s="51"/>
      <c r="JXO3" s="51"/>
      <c r="JXP3" s="51"/>
      <c r="JXQ3" s="51"/>
      <c r="JXR3" s="51"/>
      <c r="JXS3" s="51"/>
      <c r="JXT3" s="51"/>
      <c r="JXU3" s="51"/>
      <c r="JXV3" s="51"/>
      <c r="JXW3" s="51"/>
      <c r="JXX3" s="51"/>
      <c r="JXY3" s="51"/>
      <c r="JXZ3" s="51"/>
      <c r="JYA3" s="51"/>
      <c r="JYB3" s="51"/>
      <c r="JYC3" s="51"/>
      <c r="JYD3" s="51"/>
      <c r="JYE3" s="51"/>
      <c r="JYF3" s="51"/>
      <c r="JYG3" s="51"/>
      <c r="JYH3" s="51"/>
      <c r="JYI3" s="51"/>
      <c r="JYJ3" s="51"/>
      <c r="JYK3" s="51"/>
      <c r="JYL3" s="51"/>
      <c r="JYM3" s="51"/>
      <c r="JYN3" s="51"/>
      <c r="JYO3" s="51"/>
      <c r="JYP3" s="51"/>
      <c r="JYQ3" s="51"/>
      <c r="JYR3" s="51"/>
      <c r="JYS3" s="51"/>
      <c r="JYT3" s="51"/>
      <c r="JYU3" s="51"/>
      <c r="JYV3" s="51"/>
      <c r="JYW3" s="51"/>
      <c r="JYX3" s="51"/>
      <c r="JYY3" s="51"/>
      <c r="JYZ3" s="51"/>
      <c r="JZA3" s="51"/>
      <c r="JZB3" s="51"/>
      <c r="JZC3" s="51"/>
      <c r="JZD3" s="51"/>
      <c r="JZE3" s="51"/>
      <c r="JZF3" s="51"/>
      <c r="JZG3" s="51"/>
      <c r="JZH3" s="51"/>
      <c r="JZI3" s="51"/>
      <c r="JZJ3" s="51"/>
      <c r="JZK3" s="51"/>
      <c r="JZL3" s="51"/>
      <c r="JZM3" s="51"/>
      <c r="JZN3" s="51"/>
      <c r="JZO3" s="51"/>
      <c r="JZP3" s="51"/>
      <c r="JZQ3" s="51"/>
      <c r="JZR3" s="51"/>
      <c r="JZS3" s="51"/>
      <c r="JZT3" s="51"/>
      <c r="JZU3" s="51"/>
      <c r="JZV3" s="51"/>
      <c r="JZW3" s="51"/>
      <c r="JZX3" s="51"/>
      <c r="JZY3" s="51"/>
      <c r="JZZ3" s="51"/>
      <c r="KAA3" s="51"/>
      <c r="KAB3" s="51"/>
      <c r="KAC3" s="51"/>
      <c r="KAD3" s="51"/>
      <c r="KAE3" s="51"/>
      <c r="KAF3" s="51"/>
      <c r="KAG3" s="51"/>
      <c r="KAH3" s="51"/>
      <c r="KAI3" s="51"/>
      <c r="KAJ3" s="51"/>
      <c r="KAK3" s="51"/>
      <c r="KAL3" s="51"/>
      <c r="KAM3" s="51"/>
      <c r="KAN3" s="51"/>
      <c r="KAO3" s="51"/>
      <c r="KAP3" s="51"/>
      <c r="KAQ3" s="51"/>
      <c r="KAR3" s="51"/>
      <c r="KAS3" s="51"/>
      <c r="KAT3" s="51"/>
      <c r="KAU3" s="51"/>
      <c r="KAV3" s="51"/>
      <c r="KAW3" s="51"/>
      <c r="KAX3" s="51"/>
      <c r="KAY3" s="51"/>
      <c r="KAZ3" s="51"/>
      <c r="KBA3" s="51"/>
      <c r="KBB3" s="51"/>
      <c r="KBC3" s="51"/>
      <c r="KBD3" s="51"/>
      <c r="KBE3" s="51"/>
      <c r="KBF3" s="51"/>
      <c r="KBG3" s="51"/>
      <c r="KBH3" s="51"/>
      <c r="KBI3" s="51"/>
      <c r="KBJ3" s="51"/>
      <c r="KBK3" s="51"/>
      <c r="KBL3" s="51"/>
      <c r="KBM3" s="51"/>
      <c r="KBN3" s="51"/>
      <c r="KBO3" s="51"/>
      <c r="KBP3" s="51"/>
      <c r="KBQ3" s="51"/>
      <c r="KBR3" s="51"/>
      <c r="KBS3" s="51"/>
      <c r="KBT3" s="51"/>
      <c r="KBU3" s="51"/>
      <c r="KBV3" s="51"/>
      <c r="KBW3" s="51"/>
      <c r="KBX3" s="51"/>
      <c r="KBY3" s="51"/>
      <c r="KBZ3" s="51"/>
      <c r="KCA3" s="51"/>
      <c r="KCB3" s="51"/>
      <c r="KCC3" s="51"/>
      <c r="KCD3" s="51"/>
      <c r="KCE3" s="51"/>
      <c r="KCF3" s="51"/>
      <c r="KCG3" s="51"/>
      <c r="KCH3" s="51"/>
      <c r="KCI3" s="51"/>
      <c r="KCJ3" s="51"/>
      <c r="KCK3" s="51"/>
      <c r="KCL3" s="51"/>
      <c r="KCM3" s="51"/>
      <c r="KCN3" s="51"/>
      <c r="KCO3" s="51"/>
      <c r="KCP3" s="51"/>
      <c r="KCQ3" s="51"/>
      <c r="KCR3" s="51"/>
      <c r="KCS3" s="51"/>
      <c r="KCT3" s="51"/>
      <c r="KCU3" s="51"/>
      <c r="KCV3" s="51"/>
      <c r="KCW3" s="51"/>
      <c r="KCX3" s="51"/>
      <c r="KCY3" s="51"/>
      <c r="KCZ3" s="51"/>
      <c r="KDA3" s="51"/>
      <c r="KDB3" s="51"/>
      <c r="KDC3" s="51"/>
      <c r="KDD3" s="51"/>
      <c r="KDE3" s="51"/>
      <c r="KDF3" s="51"/>
      <c r="KDG3" s="51"/>
      <c r="KDH3" s="51"/>
      <c r="KDI3" s="51"/>
      <c r="KDJ3" s="51"/>
      <c r="KDK3" s="51"/>
      <c r="KDL3" s="51"/>
      <c r="KDM3" s="51"/>
      <c r="KDN3" s="51"/>
      <c r="KDO3" s="51"/>
      <c r="KDP3" s="51"/>
      <c r="KDQ3" s="51"/>
      <c r="KDR3" s="51"/>
      <c r="KDS3" s="51"/>
      <c r="KDT3" s="51"/>
      <c r="KDU3" s="51"/>
      <c r="KDV3" s="51"/>
      <c r="KDW3" s="51"/>
      <c r="KDX3" s="51"/>
      <c r="KDY3" s="51"/>
      <c r="KDZ3" s="51"/>
      <c r="KEA3" s="51"/>
      <c r="KEB3" s="51"/>
      <c r="KEC3" s="51"/>
      <c r="KED3" s="51"/>
      <c r="KEE3" s="51"/>
      <c r="KEF3" s="51"/>
      <c r="KEG3" s="51"/>
      <c r="KEH3" s="51"/>
      <c r="KEI3" s="51"/>
      <c r="KEJ3" s="51"/>
      <c r="KEK3" s="51"/>
      <c r="KEL3" s="51"/>
      <c r="KEM3" s="51"/>
      <c r="KEN3" s="51"/>
      <c r="KEO3" s="51"/>
      <c r="KEP3" s="51"/>
      <c r="KEQ3" s="51"/>
      <c r="KER3" s="51"/>
      <c r="KES3" s="51"/>
      <c r="KET3" s="51"/>
      <c r="KEU3" s="51"/>
      <c r="KEV3" s="51"/>
      <c r="KEW3" s="51"/>
      <c r="KEX3" s="51"/>
      <c r="KEY3" s="51"/>
      <c r="KEZ3" s="51"/>
      <c r="KFA3" s="51"/>
      <c r="KFB3" s="51"/>
      <c r="KFC3" s="51"/>
      <c r="KFD3" s="51"/>
      <c r="KFE3" s="51"/>
      <c r="KFF3" s="51"/>
      <c r="KFG3" s="51"/>
      <c r="KFH3" s="51"/>
      <c r="KFI3" s="51"/>
      <c r="KFJ3" s="51"/>
      <c r="KFK3" s="51"/>
      <c r="KFL3" s="51"/>
      <c r="KFM3" s="51"/>
      <c r="KFN3" s="51"/>
      <c r="KFO3" s="51"/>
      <c r="KFP3" s="51"/>
      <c r="KFQ3" s="51"/>
      <c r="KFR3" s="51"/>
      <c r="KFS3" s="51"/>
      <c r="KFT3" s="51"/>
      <c r="KFU3" s="51"/>
      <c r="KFV3" s="51"/>
      <c r="KFW3" s="51"/>
      <c r="KFX3" s="51"/>
      <c r="KFY3" s="51"/>
      <c r="KFZ3" s="51"/>
      <c r="KGA3" s="51"/>
      <c r="KGB3" s="51"/>
      <c r="KGC3" s="51"/>
      <c r="KGD3" s="51"/>
      <c r="KGE3" s="51"/>
      <c r="KGF3" s="51"/>
      <c r="KGG3" s="51"/>
      <c r="KGH3" s="51"/>
      <c r="KGI3" s="51"/>
      <c r="KGJ3" s="51"/>
      <c r="KGK3" s="51"/>
      <c r="KGL3" s="51"/>
      <c r="KGM3" s="51"/>
      <c r="KGN3" s="51"/>
      <c r="KGO3" s="51"/>
      <c r="KGP3" s="51"/>
      <c r="KGQ3" s="51"/>
      <c r="KGR3" s="51"/>
      <c r="KGS3" s="51"/>
      <c r="KGT3" s="51"/>
      <c r="KGU3" s="51"/>
      <c r="KGV3" s="51"/>
      <c r="KGW3" s="51"/>
      <c r="KGX3" s="51"/>
      <c r="KGY3" s="51"/>
      <c r="KGZ3" s="51"/>
      <c r="KHA3" s="51"/>
      <c r="KHB3" s="51"/>
      <c r="KHC3" s="51"/>
      <c r="KHD3" s="51"/>
      <c r="KHE3" s="51"/>
      <c r="KHF3" s="51"/>
      <c r="KHG3" s="51"/>
      <c r="KHH3" s="51"/>
      <c r="KHI3" s="51"/>
      <c r="KHJ3" s="51"/>
      <c r="KHK3" s="51"/>
      <c r="KHL3" s="51"/>
      <c r="KHM3" s="51"/>
      <c r="KHN3" s="51"/>
      <c r="KHO3" s="51"/>
      <c r="KHP3" s="51"/>
      <c r="KHQ3" s="51"/>
      <c r="KHR3" s="51"/>
      <c r="KHS3" s="51"/>
      <c r="KHT3" s="51"/>
      <c r="KHU3" s="51"/>
      <c r="KHV3" s="51"/>
      <c r="KHW3" s="51"/>
      <c r="KHX3" s="51"/>
      <c r="KHY3" s="51"/>
      <c r="KHZ3" s="51"/>
      <c r="KIA3" s="51"/>
      <c r="KIB3" s="51"/>
      <c r="KIC3" s="51"/>
      <c r="KID3" s="51"/>
      <c r="KIE3" s="51"/>
      <c r="KIF3" s="51"/>
      <c r="KIG3" s="51"/>
      <c r="KIH3" s="51"/>
      <c r="KII3" s="51"/>
      <c r="KIJ3" s="51"/>
      <c r="KIK3" s="51"/>
      <c r="KIL3" s="51"/>
      <c r="KIM3" s="51"/>
      <c r="KIN3" s="51"/>
      <c r="KIO3" s="51"/>
      <c r="KIP3" s="51"/>
      <c r="KIQ3" s="51"/>
      <c r="KIR3" s="51"/>
      <c r="KIS3" s="51"/>
      <c r="KIT3" s="51"/>
      <c r="KIU3" s="51"/>
      <c r="KIV3" s="51"/>
      <c r="KIW3" s="51"/>
      <c r="KIX3" s="51"/>
      <c r="KIY3" s="51"/>
      <c r="KIZ3" s="51"/>
      <c r="KJA3" s="51"/>
      <c r="KJB3" s="51"/>
      <c r="KJC3" s="51"/>
      <c r="KJD3" s="51"/>
      <c r="KJE3" s="51"/>
      <c r="KJF3" s="51"/>
      <c r="KJG3" s="51"/>
      <c r="KJH3" s="51"/>
      <c r="KJI3" s="51"/>
      <c r="KJJ3" s="51"/>
      <c r="KJK3" s="51"/>
      <c r="KJL3" s="51"/>
      <c r="KJM3" s="51"/>
      <c r="KJN3" s="51"/>
      <c r="KJO3" s="51"/>
      <c r="KJP3" s="51"/>
      <c r="KJQ3" s="51"/>
      <c r="KJR3" s="51"/>
      <c r="KJS3" s="51"/>
      <c r="KJT3" s="51"/>
      <c r="KJU3" s="51"/>
      <c r="KJV3" s="51"/>
      <c r="KJW3" s="51"/>
      <c r="KJX3" s="51"/>
      <c r="KJY3" s="51"/>
      <c r="KJZ3" s="51"/>
      <c r="KKA3" s="51"/>
      <c r="KKB3" s="51"/>
      <c r="KKC3" s="51"/>
      <c r="KKD3" s="51"/>
      <c r="KKE3" s="51"/>
      <c r="KKF3" s="51"/>
      <c r="KKG3" s="51"/>
      <c r="KKH3" s="51"/>
      <c r="KKI3" s="51"/>
      <c r="KKJ3" s="51"/>
      <c r="KKK3" s="51"/>
      <c r="KKL3" s="51"/>
      <c r="KKM3" s="51"/>
      <c r="KKN3" s="51"/>
      <c r="KKO3" s="51"/>
      <c r="KKP3" s="51"/>
      <c r="KKQ3" s="51"/>
      <c r="KKR3" s="51"/>
      <c r="KKS3" s="51"/>
      <c r="KKT3" s="51"/>
      <c r="KKU3" s="51"/>
      <c r="KKV3" s="51"/>
      <c r="KKW3" s="51"/>
      <c r="KKX3" s="51"/>
      <c r="KKY3" s="51"/>
      <c r="KKZ3" s="51"/>
      <c r="KLA3" s="51"/>
      <c r="KLB3" s="51"/>
      <c r="KLC3" s="51"/>
      <c r="KLD3" s="51"/>
      <c r="KLE3" s="51"/>
      <c r="KLF3" s="51"/>
      <c r="KLG3" s="51"/>
      <c r="KLH3" s="51"/>
      <c r="KLI3" s="51"/>
      <c r="KLJ3" s="51"/>
      <c r="KLK3" s="51"/>
      <c r="KLL3" s="51"/>
      <c r="KLM3" s="51"/>
      <c r="KLN3" s="51"/>
      <c r="KLO3" s="51"/>
      <c r="KLP3" s="51"/>
      <c r="KLQ3" s="51"/>
      <c r="KLR3" s="51"/>
      <c r="KLS3" s="51"/>
      <c r="KLT3" s="51"/>
      <c r="KLU3" s="51"/>
      <c r="KLV3" s="51"/>
      <c r="KLW3" s="51"/>
      <c r="KLX3" s="51"/>
      <c r="KLY3" s="51"/>
      <c r="KLZ3" s="51"/>
      <c r="KMA3" s="51"/>
      <c r="KMB3" s="51"/>
      <c r="KMC3" s="51"/>
      <c r="KMD3" s="51"/>
      <c r="KME3" s="51"/>
      <c r="KMF3" s="51"/>
      <c r="KMG3" s="51"/>
      <c r="KMH3" s="51"/>
      <c r="KMI3" s="51"/>
      <c r="KMJ3" s="51"/>
      <c r="KMK3" s="51"/>
      <c r="KML3" s="51"/>
      <c r="KMM3" s="51"/>
      <c r="KMN3" s="51"/>
      <c r="KMO3" s="51"/>
      <c r="KMP3" s="51"/>
      <c r="KMQ3" s="51"/>
      <c r="KMR3" s="51"/>
      <c r="KMS3" s="51"/>
      <c r="KMT3" s="51"/>
      <c r="KMU3" s="51"/>
      <c r="KMV3" s="51"/>
      <c r="KMW3" s="51"/>
      <c r="KMX3" s="51"/>
      <c r="KMY3" s="51"/>
      <c r="KMZ3" s="51"/>
      <c r="KNA3" s="51"/>
      <c r="KNB3" s="51"/>
      <c r="KNC3" s="51"/>
      <c r="KND3" s="51"/>
      <c r="KNE3" s="51"/>
      <c r="KNF3" s="51"/>
      <c r="KNG3" s="51"/>
      <c r="KNH3" s="51"/>
      <c r="KNI3" s="51"/>
      <c r="KNJ3" s="51"/>
      <c r="KNK3" s="51"/>
      <c r="KNL3" s="51"/>
      <c r="KNM3" s="51"/>
      <c r="KNN3" s="51"/>
      <c r="KNO3" s="51"/>
      <c r="KNP3" s="51"/>
      <c r="KNQ3" s="51"/>
      <c r="KNR3" s="51"/>
      <c r="KNS3" s="51"/>
      <c r="KNT3" s="51"/>
      <c r="KNU3" s="51"/>
      <c r="KNV3" s="51"/>
      <c r="KNW3" s="51"/>
      <c r="KNX3" s="51"/>
      <c r="KNY3" s="51"/>
      <c r="KNZ3" s="51"/>
      <c r="KOA3" s="51"/>
      <c r="KOB3" s="51"/>
      <c r="KOC3" s="51"/>
      <c r="KOD3" s="51"/>
      <c r="KOE3" s="51"/>
      <c r="KOF3" s="51"/>
      <c r="KOG3" s="51"/>
      <c r="KOH3" s="51"/>
      <c r="KOI3" s="51"/>
      <c r="KOJ3" s="51"/>
      <c r="KOK3" s="51"/>
      <c r="KOL3" s="51"/>
      <c r="KOM3" s="51"/>
      <c r="KON3" s="51"/>
      <c r="KOO3" s="51"/>
      <c r="KOP3" s="51"/>
      <c r="KOQ3" s="51"/>
      <c r="KOR3" s="51"/>
      <c r="KOS3" s="51"/>
      <c r="KOT3" s="51"/>
      <c r="KOU3" s="51"/>
      <c r="KOV3" s="51"/>
      <c r="KOW3" s="51"/>
      <c r="KOX3" s="51"/>
      <c r="KOY3" s="51"/>
      <c r="KOZ3" s="51"/>
      <c r="KPA3" s="51"/>
      <c r="KPB3" s="51"/>
      <c r="KPC3" s="51"/>
      <c r="KPD3" s="51"/>
      <c r="KPE3" s="51"/>
      <c r="KPF3" s="51"/>
      <c r="KPG3" s="51"/>
      <c r="KPH3" s="51"/>
      <c r="KPI3" s="51"/>
      <c r="KPJ3" s="51"/>
      <c r="KPK3" s="51"/>
      <c r="KPL3" s="51"/>
      <c r="KPM3" s="51"/>
      <c r="KPN3" s="51"/>
      <c r="KPO3" s="51"/>
      <c r="KPP3" s="51"/>
      <c r="KPQ3" s="51"/>
      <c r="KPR3" s="51"/>
      <c r="KPS3" s="51"/>
      <c r="KPT3" s="51"/>
      <c r="KPU3" s="51"/>
      <c r="KPV3" s="51"/>
      <c r="KPW3" s="51"/>
      <c r="KPX3" s="51"/>
      <c r="KPY3" s="51"/>
      <c r="KPZ3" s="51"/>
      <c r="KQA3" s="51"/>
      <c r="KQB3" s="51"/>
      <c r="KQC3" s="51"/>
      <c r="KQD3" s="51"/>
      <c r="KQE3" s="51"/>
      <c r="KQF3" s="51"/>
      <c r="KQG3" s="51"/>
      <c r="KQH3" s="51"/>
      <c r="KQI3" s="51"/>
      <c r="KQJ3" s="51"/>
      <c r="KQK3" s="51"/>
      <c r="KQL3" s="51"/>
      <c r="KQM3" s="51"/>
      <c r="KQN3" s="51"/>
      <c r="KQO3" s="51"/>
      <c r="KQP3" s="51"/>
      <c r="KQQ3" s="51"/>
      <c r="KQR3" s="51"/>
      <c r="KQS3" s="51"/>
      <c r="KQT3" s="51"/>
      <c r="KQU3" s="51"/>
      <c r="KQV3" s="51"/>
      <c r="KQW3" s="51"/>
      <c r="KQX3" s="51"/>
      <c r="KQY3" s="51"/>
      <c r="KQZ3" s="51"/>
      <c r="KRA3" s="51"/>
      <c r="KRB3" s="51"/>
      <c r="KRC3" s="51"/>
      <c r="KRD3" s="51"/>
      <c r="KRE3" s="51"/>
      <c r="KRF3" s="51"/>
      <c r="KRG3" s="51"/>
      <c r="KRH3" s="51"/>
      <c r="KRI3" s="51"/>
      <c r="KRJ3" s="51"/>
      <c r="KRK3" s="51"/>
      <c r="KRL3" s="51"/>
      <c r="KRM3" s="51"/>
      <c r="KRN3" s="51"/>
      <c r="KRO3" s="51"/>
      <c r="KRP3" s="51"/>
      <c r="KRQ3" s="51"/>
      <c r="KRR3" s="51"/>
      <c r="KRS3" s="51"/>
      <c r="KRT3" s="51"/>
      <c r="KRU3" s="51"/>
      <c r="KRV3" s="51"/>
      <c r="KRW3" s="51"/>
      <c r="KRX3" s="51"/>
      <c r="KRY3" s="51"/>
      <c r="KRZ3" s="51"/>
      <c r="KSA3" s="51"/>
      <c r="KSB3" s="51"/>
      <c r="KSC3" s="51"/>
      <c r="KSD3" s="51"/>
      <c r="KSE3" s="51"/>
      <c r="KSF3" s="51"/>
      <c r="KSG3" s="51"/>
      <c r="KSH3" s="51"/>
      <c r="KSI3" s="51"/>
      <c r="KSJ3" s="51"/>
      <c r="KSK3" s="51"/>
      <c r="KSL3" s="51"/>
      <c r="KSM3" s="51"/>
      <c r="KSN3" s="51"/>
      <c r="KSO3" s="51"/>
      <c r="KSP3" s="51"/>
      <c r="KSQ3" s="51"/>
      <c r="KSR3" s="51"/>
      <c r="KSS3" s="51"/>
      <c r="KST3" s="51"/>
      <c r="KSU3" s="51"/>
      <c r="KSV3" s="51"/>
      <c r="KSW3" s="51"/>
      <c r="KSX3" s="51"/>
      <c r="KSY3" s="51"/>
      <c r="KSZ3" s="51"/>
      <c r="KTA3" s="51"/>
      <c r="KTB3" s="51"/>
      <c r="KTC3" s="51"/>
      <c r="KTD3" s="51"/>
      <c r="KTE3" s="51"/>
      <c r="KTF3" s="51"/>
      <c r="KTG3" s="51"/>
      <c r="KTH3" s="51"/>
      <c r="KTI3" s="51"/>
      <c r="KTJ3" s="51"/>
      <c r="KTK3" s="51"/>
      <c r="KTL3" s="51"/>
      <c r="KTM3" s="51"/>
      <c r="KTN3" s="51"/>
      <c r="KTO3" s="51"/>
      <c r="KTP3" s="51"/>
      <c r="KTQ3" s="51"/>
      <c r="KTR3" s="51"/>
      <c r="KTS3" s="51"/>
      <c r="KTT3" s="51"/>
      <c r="KTU3" s="51"/>
      <c r="KTV3" s="51"/>
      <c r="KTW3" s="51"/>
      <c r="KTX3" s="51"/>
      <c r="KTY3" s="51"/>
      <c r="KTZ3" s="51"/>
      <c r="KUA3" s="51"/>
      <c r="KUB3" s="51"/>
      <c r="KUC3" s="51"/>
      <c r="KUD3" s="51"/>
      <c r="KUE3" s="51"/>
      <c r="KUF3" s="51"/>
      <c r="KUG3" s="51"/>
      <c r="KUH3" s="51"/>
      <c r="KUI3" s="51"/>
      <c r="KUJ3" s="51"/>
      <c r="KUK3" s="51"/>
      <c r="KUL3" s="51"/>
      <c r="KUM3" s="51"/>
      <c r="KUN3" s="51"/>
      <c r="KUO3" s="51"/>
      <c r="KUP3" s="51"/>
      <c r="KUQ3" s="51"/>
      <c r="KUR3" s="51"/>
      <c r="KUS3" s="51"/>
      <c r="KUT3" s="51"/>
      <c r="KUU3" s="51"/>
      <c r="KUV3" s="51"/>
      <c r="KUW3" s="51"/>
      <c r="KUX3" s="51"/>
      <c r="KUY3" s="51"/>
      <c r="KUZ3" s="51"/>
      <c r="KVA3" s="51"/>
      <c r="KVB3" s="51"/>
      <c r="KVC3" s="51"/>
      <c r="KVD3" s="51"/>
      <c r="KVE3" s="51"/>
      <c r="KVF3" s="51"/>
      <c r="KVG3" s="51"/>
      <c r="KVH3" s="51"/>
      <c r="KVI3" s="51"/>
      <c r="KVJ3" s="51"/>
      <c r="KVK3" s="51"/>
      <c r="KVL3" s="51"/>
      <c r="KVM3" s="51"/>
      <c r="KVN3" s="51"/>
      <c r="KVO3" s="51"/>
      <c r="KVP3" s="51"/>
      <c r="KVQ3" s="51"/>
      <c r="KVR3" s="51"/>
      <c r="KVS3" s="51"/>
      <c r="KVT3" s="51"/>
      <c r="KVU3" s="51"/>
      <c r="KVV3" s="51"/>
      <c r="KVW3" s="51"/>
      <c r="KVX3" s="51"/>
      <c r="KVY3" s="51"/>
      <c r="KVZ3" s="51"/>
      <c r="KWA3" s="51"/>
      <c r="KWB3" s="51"/>
      <c r="KWC3" s="51"/>
      <c r="KWD3" s="51"/>
      <c r="KWE3" s="51"/>
      <c r="KWF3" s="51"/>
      <c r="KWG3" s="51"/>
      <c r="KWH3" s="51"/>
      <c r="KWI3" s="51"/>
      <c r="KWJ3" s="51"/>
      <c r="KWK3" s="51"/>
      <c r="KWL3" s="51"/>
      <c r="KWM3" s="51"/>
      <c r="KWN3" s="51"/>
      <c r="KWO3" s="51"/>
      <c r="KWP3" s="51"/>
      <c r="KWQ3" s="51"/>
      <c r="KWR3" s="51"/>
      <c r="KWS3" s="51"/>
      <c r="KWT3" s="51"/>
      <c r="KWU3" s="51"/>
      <c r="KWV3" s="51"/>
      <c r="KWW3" s="51"/>
      <c r="KWX3" s="51"/>
      <c r="KWY3" s="51"/>
      <c r="KWZ3" s="51"/>
      <c r="KXA3" s="51"/>
      <c r="KXB3" s="51"/>
      <c r="KXC3" s="51"/>
      <c r="KXD3" s="51"/>
      <c r="KXE3" s="51"/>
      <c r="KXF3" s="51"/>
      <c r="KXG3" s="51"/>
      <c r="KXH3" s="51"/>
      <c r="KXI3" s="51"/>
      <c r="KXJ3" s="51"/>
      <c r="KXK3" s="51"/>
      <c r="KXL3" s="51"/>
      <c r="KXM3" s="51"/>
      <c r="KXN3" s="51"/>
      <c r="KXO3" s="51"/>
      <c r="KXP3" s="51"/>
      <c r="KXQ3" s="51"/>
      <c r="KXR3" s="51"/>
      <c r="KXS3" s="51"/>
      <c r="KXT3" s="51"/>
      <c r="KXU3" s="51"/>
      <c r="KXV3" s="51"/>
      <c r="KXW3" s="51"/>
      <c r="KXX3" s="51"/>
      <c r="KXY3" s="51"/>
      <c r="KXZ3" s="51"/>
      <c r="KYA3" s="51"/>
      <c r="KYB3" s="51"/>
      <c r="KYC3" s="51"/>
      <c r="KYD3" s="51"/>
      <c r="KYE3" s="51"/>
      <c r="KYF3" s="51"/>
      <c r="KYG3" s="51"/>
      <c r="KYH3" s="51"/>
      <c r="KYI3" s="51"/>
      <c r="KYJ3" s="51"/>
      <c r="KYK3" s="51"/>
      <c r="KYL3" s="51"/>
      <c r="KYM3" s="51"/>
      <c r="KYN3" s="51"/>
      <c r="KYO3" s="51"/>
      <c r="KYP3" s="51"/>
      <c r="KYQ3" s="51"/>
      <c r="KYR3" s="51"/>
      <c r="KYS3" s="51"/>
      <c r="KYT3" s="51"/>
      <c r="KYU3" s="51"/>
      <c r="KYV3" s="51"/>
      <c r="KYW3" s="51"/>
      <c r="KYX3" s="51"/>
      <c r="KYY3" s="51"/>
      <c r="KYZ3" s="51"/>
      <c r="KZA3" s="51"/>
      <c r="KZB3" s="51"/>
      <c r="KZC3" s="51"/>
      <c r="KZD3" s="51"/>
      <c r="KZE3" s="51"/>
      <c r="KZF3" s="51"/>
      <c r="KZG3" s="51"/>
      <c r="KZH3" s="51"/>
      <c r="KZI3" s="51"/>
      <c r="KZJ3" s="51"/>
      <c r="KZK3" s="51"/>
      <c r="KZL3" s="51"/>
      <c r="KZM3" s="51"/>
      <c r="KZN3" s="51"/>
      <c r="KZO3" s="51"/>
      <c r="KZP3" s="51"/>
      <c r="KZQ3" s="51"/>
      <c r="KZR3" s="51"/>
      <c r="KZS3" s="51"/>
      <c r="KZT3" s="51"/>
      <c r="KZU3" s="51"/>
      <c r="KZV3" s="51"/>
      <c r="KZW3" s="51"/>
      <c r="KZX3" s="51"/>
      <c r="KZY3" s="51"/>
      <c r="KZZ3" s="51"/>
      <c r="LAA3" s="51"/>
      <c r="LAB3" s="51"/>
      <c r="LAC3" s="51"/>
      <c r="LAD3" s="51"/>
      <c r="LAE3" s="51"/>
      <c r="LAF3" s="51"/>
      <c r="LAG3" s="51"/>
      <c r="LAH3" s="51"/>
      <c r="LAI3" s="51"/>
      <c r="LAJ3" s="51"/>
      <c r="LAK3" s="51"/>
      <c r="LAL3" s="51"/>
      <c r="LAM3" s="51"/>
      <c r="LAN3" s="51"/>
      <c r="LAO3" s="51"/>
      <c r="LAP3" s="51"/>
      <c r="LAQ3" s="51"/>
      <c r="LAR3" s="51"/>
      <c r="LAS3" s="51"/>
      <c r="LAT3" s="51"/>
      <c r="LAU3" s="51"/>
      <c r="LAV3" s="51"/>
      <c r="LAW3" s="51"/>
      <c r="LAX3" s="51"/>
      <c r="LAY3" s="51"/>
      <c r="LAZ3" s="51"/>
      <c r="LBA3" s="51"/>
      <c r="LBB3" s="51"/>
      <c r="LBC3" s="51"/>
      <c r="LBD3" s="51"/>
      <c r="LBE3" s="51"/>
      <c r="LBF3" s="51"/>
      <c r="LBG3" s="51"/>
      <c r="LBH3" s="51"/>
      <c r="LBI3" s="51"/>
      <c r="LBJ3" s="51"/>
      <c r="LBK3" s="51"/>
      <c r="LBL3" s="51"/>
      <c r="LBM3" s="51"/>
      <c r="LBN3" s="51"/>
      <c r="LBO3" s="51"/>
      <c r="LBP3" s="51"/>
      <c r="LBQ3" s="51"/>
      <c r="LBR3" s="51"/>
      <c r="LBS3" s="51"/>
      <c r="LBT3" s="51"/>
      <c r="LBU3" s="51"/>
      <c r="LBV3" s="51"/>
      <c r="LBW3" s="51"/>
      <c r="LBX3" s="51"/>
      <c r="LBY3" s="51"/>
      <c r="LBZ3" s="51"/>
      <c r="LCA3" s="51"/>
      <c r="LCB3" s="51"/>
      <c r="LCC3" s="51"/>
      <c r="LCD3" s="51"/>
      <c r="LCE3" s="51"/>
      <c r="LCF3" s="51"/>
      <c r="LCG3" s="51"/>
      <c r="LCH3" s="51"/>
      <c r="LCI3" s="51"/>
      <c r="LCJ3" s="51"/>
      <c r="LCK3" s="51"/>
      <c r="LCL3" s="51"/>
      <c r="LCM3" s="51"/>
      <c r="LCN3" s="51"/>
      <c r="LCO3" s="51"/>
      <c r="LCP3" s="51"/>
      <c r="LCQ3" s="51"/>
      <c r="LCR3" s="51"/>
      <c r="LCS3" s="51"/>
      <c r="LCT3" s="51"/>
      <c r="LCU3" s="51"/>
      <c r="LCV3" s="51"/>
      <c r="LCW3" s="51"/>
      <c r="LCX3" s="51"/>
      <c r="LCY3" s="51"/>
      <c r="LCZ3" s="51"/>
      <c r="LDA3" s="51"/>
      <c r="LDB3" s="51"/>
      <c r="LDC3" s="51"/>
      <c r="LDD3" s="51"/>
      <c r="LDE3" s="51"/>
      <c r="LDF3" s="51"/>
      <c r="LDG3" s="51"/>
      <c r="LDH3" s="51"/>
      <c r="LDI3" s="51"/>
      <c r="LDJ3" s="51"/>
      <c r="LDK3" s="51"/>
      <c r="LDL3" s="51"/>
      <c r="LDM3" s="51"/>
      <c r="LDN3" s="51"/>
      <c r="LDO3" s="51"/>
      <c r="LDP3" s="51"/>
      <c r="LDQ3" s="51"/>
      <c r="LDR3" s="51"/>
      <c r="LDS3" s="51"/>
      <c r="LDT3" s="51"/>
      <c r="LDU3" s="51"/>
      <c r="LDV3" s="51"/>
      <c r="LDW3" s="51"/>
      <c r="LDX3" s="51"/>
      <c r="LDY3" s="51"/>
      <c r="LDZ3" s="51"/>
      <c r="LEA3" s="51"/>
      <c r="LEB3" s="51"/>
      <c r="LEC3" s="51"/>
      <c r="LED3" s="51"/>
      <c r="LEE3" s="51"/>
      <c r="LEF3" s="51"/>
      <c r="LEG3" s="51"/>
      <c r="LEH3" s="51"/>
      <c r="LEI3" s="51"/>
      <c r="LEJ3" s="51"/>
      <c r="LEK3" s="51"/>
      <c r="LEL3" s="51"/>
      <c r="LEM3" s="51"/>
      <c r="LEN3" s="51"/>
      <c r="LEO3" s="51"/>
      <c r="LEP3" s="51"/>
      <c r="LEQ3" s="51"/>
      <c r="LER3" s="51"/>
      <c r="LES3" s="51"/>
      <c r="LET3" s="51"/>
      <c r="LEU3" s="51"/>
      <c r="LEV3" s="51"/>
      <c r="LEW3" s="51"/>
      <c r="LEX3" s="51"/>
      <c r="LEY3" s="51"/>
      <c r="LEZ3" s="51"/>
      <c r="LFA3" s="51"/>
      <c r="LFB3" s="51"/>
      <c r="LFC3" s="51"/>
      <c r="LFD3" s="51"/>
      <c r="LFE3" s="51"/>
      <c r="LFF3" s="51"/>
      <c r="LFG3" s="51"/>
      <c r="LFH3" s="51"/>
      <c r="LFI3" s="51"/>
      <c r="LFJ3" s="51"/>
      <c r="LFK3" s="51"/>
      <c r="LFL3" s="51"/>
      <c r="LFM3" s="51"/>
      <c r="LFN3" s="51"/>
      <c r="LFO3" s="51"/>
      <c r="LFP3" s="51"/>
      <c r="LFQ3" s="51"/>
      <c r="LFR3" s="51"/>
      <c r="LFS3" s="51"/>
      <c r="LFT3" s="51"/>
      <c r="LFU3" s="51"/>
      <c r="LFV3" s="51"/>
      <c r="LFW3" s="51"/>
      <c r="LFX3" s="51"/>
      <c r="LFY3" s="51"/>
      <c r="LFZ3" s="51"/>
      <c r="LGA3" s="51"/>
      <c r="LGB3" s="51"/>
      <c r="LGC3" s="51"/>
      <c r="LGD3" s="51"/>
      <c r="LGE3" s="51"/>
      <c r="LGF3" s="51"/>
      <c r="LGG3" s="51"/>
      <c r="LGH3" s="51"/>
      <c r="LGI3" s="51"/>
      <c r="LGJ3" s="51"/>
      <c r="LGK3" s="51"/>
      <c r="LGL3" s="51"/>
      <c r="LGM3" s="51"/>
      <c r="LGN3" s="51"/>
      <c r="LGO3" s="51"/>
      <c r="LGP3" s="51"/>
      <c r="LGQ3" s="51"/>
      <c r="LGR3" s="51"/>
      <c r="LGS3" s="51"/>
      <c r="LGT3" s="51"/>
      <c r="LGU3" s="51"/>
      <c r="LGV3" s="51"/>
      <c r="LGW3" s="51"/>
      <c r="LGX3" s="51"/>
      <c r="LGY3" s="51"/>
      <c r="LGZ3" s="51"/>
      <c r="LHA3" s="51"/>
      <c r="LHB3" s="51"/>
      <c r="LHC3" s="51"/>
      <c r="LHD3" s="51"/>
      <c r="LHE3" s="51"/>
      <c r="LHF3" s="51"/>
      <c r="LHG3" s="51"/>
      <c r="LHH3" s="51"/>
      <c r="LHI3" s="51"/>
      <c r="LHJ3" s="51"/>
      <c r="LHK3" s="51"/>
      <c r="LHL3" s="51"/>
      <c r="LHM3" s="51"/>
      <c r="LHN3" s="51"/>
      <c r="LHO3" s="51"/>
      <c r="LHP3" s="51"/>
      <c r="LHQ3" s="51"/>
      <c r="LHR3" s="51"/>
      <c r="LHS3" s="51"/>
      <c r="LHT3" s="51"/>
      <c r="LHU3" s="51"/>
      <c r="LHV3" s="51"/>
      <c r="LHW3" s="51"/>
      <c r="LHX3" s="51"/>
      <c r="LHY3" s="51"/>
      <c r="LHZ3" s="51"/>
      <c r="LIA3" s="51"/>
      <c r="LIB3" s="51"/>
      <c r="LIC3" s="51"/>
      <c r="LID3" s="51"/>
      <c r="LIE3" s="51"/>
      <c r="LIF3" s="51"/>
      <c r="LIG3" s="51"/>
      <c r="LIH3" s="51"/>
      <c r="LII3" s="51"/>
      <c r="LIJ3" s="51"/>
      <c r="LIK3" s="51"/>
      <c r="LIL3" s="51"/>
      <c r="LIM3" s="51"/>
      <c r="LIN3" s="51"/>
      <c r="LIO3" s="51"/>
      <c r="LIP3" s="51"/>
      <c r="LIQ3" s="51"/>
      <c r="LIR3" s="51"/>
      <c r="LIS3" s="51"/>
      <c r="LIT3" s="51"/>
      <c r="LIU3" s="51"/>
      <c r="LIV3" s="51"/>
      <c r="LIW3" s="51"/>
      <c r="LIX3" s="51"/>
      <c r="LIY3" s="51"/>
      <c r="LIZ3" s="51"/>
      <c r="LJA3" s="51"/>
      <c r="LJB3" s="51"/>
      <c r="LJC3" s="51"/>
      <c r="LJD3" s="51"/>
      <c r="LJE3" s="51"/>
      <c r="LJF3" s="51"/>
      <c r="LJG3" s="51"/>
      <c r="LJH3" s="51"/>
      <c r="LJI3" s="51"/>
      <c r="LJJ3" s="51"/>
      <c r="LJK3" s="51"/>
      <c r="LJL3" s="51"/>
      <c r="LJM3" s="51"/>
      <c r="LJN3" s="51"/>
      <c r="LJO3" s="51"/>
      <c r="LJP3" s="51"/>
      <c r="LJQ3" s="51"/>
      <c r="LJR3" s="51"/>
      <c r="LJS3" s="51"/>
      <c r="LJT3" s="51"/>
      <c r="LJU3" s="51"/>
      <c r="LJV3" s="51"/>
      <c r="LJW3" s="51"/>
      <c r="LJX3" s="51"/>
      <c r="LJY3" s="51"/>
      <c r="LJZ3" s="51"/>
      <c r="LKA3" s="51"/>
      <c r="LKB3" s="51"/>
      <c r="LKC3" s="51"/>
      <c r="LKD3" s="51"/>
      <c r="LKE3" s="51"/>
      <c r="LKF3" s="51"/>
      <c r="LKG3" s="51"/>
      <c r="LKH3" s="51"/>
      <c r="LKI3" s="51"/>
      <c r="LKJ3" s="51"/>
      <c r="LKK3" s="51"/>
      <c r="LKL3" s="51"/>
      <c r="LKM3" s="51"/>
      <c r="LKN3" s="51"/>
      <c r="LKO3" s="51"/>
      <c r="LKP3" s="51"/>
      <c r="LKQ3" s="51"/>
      <c r="LKR3" s="51"/>
      <c r="LKS3" s="51"/>
      <c r="LKT3" s="51"/>
      <c r="LKU3" s="51"/>
      <c r="LKV3" s="51"/>
      <c r="LKW3" s="51"/>
      <c r="LKX3" s="51"/>
      <c r="LKY3" s="51"/>
      <c r="LKZ3" s="51"/>
      <c r="LLA3" s="51"/>
      <c r="LLB3" s="51"/>
      <c r="LLC3" s="51"/>
      <c r="LLD3" s="51"/>
      <c r="LLE3" s="51"/>
      <c r="LLF3" s="51"/>
      <c r="LLG3" s="51"/>
      <c r="LLH3" s="51"/>
      <c r="LLI3" s="51"/>
      <c r="LLJ3" s="51"/>
      <c r="LLK3" s="51"/>
      <c r="LLL3" s="51"/>
      <c r="LLM3" s="51"/>
      <c r="LLN3" s="51"/>
      <c r="LLO3" s="51"/>
      <c r="LLP3" s="51"/>
      <c r="LLQ3" s="51"/>
      <c r="LLR3" s="51"/>
      <c r="LLS3" s="51"/>
      <c r="LLT3" s="51"/>
      <c r="LLU3" s="51"/>
      <c r="LLV3" s="51"/>
      <c r="LLW3" s="51"/>
      <c r="LLX3" s="51"/>
      <c r="LLY3" s="51"/>
      <c r="LLZ3" s="51"/>
      <c r="LMA3" s="51"/>
      <c r="LMB3" s="51"/>
      <c r="LMC3" s="51"/>
      <c r="LMD3" s="51"/>
      <c r="LME3" s="51"/>
      <c r="LMF3" s="51"/>
      <c r="LMG3" s="51"/>
      <c r="LMH3" s="51"/>
      <c r="LMI3" s="51"/>
      <c r="LMJ3" s="51"/>
      <c r="LMK3" s="51"/>
      <c r="LML3" s="51"/>
      <c r="LMM3" s="51"/>
      <c r="LMN3" s="51"/>
      <c r="LMO3" s="51"/>
      <c r="LMP3" s="51"/>
      <c r="LMQ3" s="51"/>
      <c r="LMR3" s="51"/>
      <c r="LMS3" s="51"/>
      <c r="LMT3" s="51"/>
      <c r="LMU3" s="51"/>
      <c r="LMV3" s="51"/>
      <c r="LMW3" s="51"/>
      <c r="LMX3" s="51"/>
      <c r="LMY3" s="51"/>
      <c r="LMZ3" s="51"/>
      <c r="LNA3" s="51"/>
      <c r="LNB3" s="51"/>
      <c r="LNC3" s="51"/>
      <c r="LND3" s="51"/>
      <c r="LNE3" s="51"/>
      <c r="LNF3" s="51"/>
      <c r="LNG3" s="51"/>
      <c r="LNH3" s="51"/>
      <c r="LNI3" s="51"/>
      <c r="LNJ3" s="51"/>
      <c r="LNK3" s="51"/>
      <c r="LNL3" s="51"/>
      <c r="LNM3" s="51"/>
      <c r="LNN3" s="51"/>
      <c r="LNO3" s="51"/>
      <c r="LNP3" s="51"/>
      <c r="LNQ3" s="51"/>
      <c r="LNR3" s="51"/>
      <c r="LNS3" s="51"/>
      <c r="LNT3" s="51"/>
      <c r="LNU3" s="51"/>
      <c r="LNV3" s="51"/>
      <c r="LNW3" s="51"/>
      <c r="LNX3" s="51"/>
      <c r="LNY3" s="51"/>
      <c r="LNZ3" s="51"/>
      <c r="LOA3" s="51"/>
      <c r="LOB3" s="51"/>
      <c r="LOC3" s="51"/>
      <c r="LOD3" s="51"/>
      <c r="LOE3" s="51"/>
      <c r="LOF3" s="51"/>
      <c r="LOG3" s="51"/>
      <c r="LOH3" s="51"/>
      <c r="LOI3" s="51"/>
      <c r="LOJ3" s="51"/>
      <c r="LOK3" s="51"/>
      <c r="LOL3" s="51"/>
      <c r="LOM3" s="51"/>
      <c r="LON3" s="51"/>
      <c r="LOO3" s="51"/>
      <c r="LOP3" s="51"/>
      <c r="LOQ3" s="51"/>
      <c r="LOR3" s="51"/>
      <c r="LOS3" s="51"/>
      <c r="LOT3" s="51"/>
      <c r="LOU3" s="51"/>
      <c r="LOV3" s="51"/>
      <c r="LOW3" s="51"/>
      <c r="LOX3" s="51"/>
      <c r="LOY3" s="51"/>
      <c r="LOZ3" s="51"/>
      <c r="LPA3" s="51"/>
      <c r="LPB3" s="51"/>
      <c r="LPC3" s="51"/>
      <c r="LPD3" s="51"/>
      <c r="LPE3" s="51"/>
      <c r="LPF3" s="51"/>
      <c r="LPG3" s="51"/>
      <c r="LPH3" s="51"/>
      <c r="LPI3" s="51"/>
      <c r="LPJ3" s="51"/>
      <c r="LPK3" s="51"/>
      <c r="LPL3" s="51"/>
      <c r="LPM3" s="51"/>
      <c r="LPN3" s="51"/>
      <c r="LPO3" s="51"/>
      <c r="LPP3" s="51"/>
      <c r="LPQ3" s="51"/>
      <c r="LPR3" s="51"/>
      <c r="LPS3" s="51"/>
      <c r="LPT3" s="51"/>
      <c r="LPU3" s="51"/>
      <c r="LPV3" s="51"/>
      <c r="LPW3" s="51"/>
      <c r="LPX3" s="51"/>
      <c r="LPY3" s="51"/>
      <c r="LPZ3" s="51"/>
      <c r="LQA3" s="51"/>
      <c r="LQB3" s="51"/>
      <c r="LQC3" s="51"/>
      <c r="LQD3" s="51"/>
      <c r="LQE3" s="51"/>
      <c r="LQF3" s="51"/>
      <c r="LQG3" s="51"/>
      <c r="LQH3" s="51"/>
      <c r="LQI3" s="51"/>
      <c r="LQJ3" s="51"/>
      <c r="LQK3" s="51"/>
      <c r="LQL3" s="51"/>
      <c r="LQM3" s="51"/>
      <c r="LQN3" s="51"/>
      <c r="LQO3" s="51"/>
      <c r="LQP3" s="51"/>
      <c r="LQQ3" s="51"/>
      <c r="LQR3" s="51"/>
      <c r="LQS3" s="51"/>
      <c r="LQT3" s="51"/>
      <c r="LQU3" s="51"/>
      <c r="LQV3" s="51"/>
      <c r="LQW3" s="51"/>
      <c r="LQX3" s="51"/>
      <c r="LQY3" s="51"/>
      <c r="LQZ3" s="51"/>
      <c r="LRA3" s="51"/>
      <c r="LRB3" s="51"/>
      <c r="LRC3" s="51"/>
      <c r="LRD3" s="51"/>
      <c r="LRE3" s="51"/>
      <c r="LRF3" s="51"/>
      <c r="LRG3" s="51"/>
      <c r="LRH3" s="51"/>
      <c r="LRI3" s="51"/>
      <c r="LRJ3" s="51"/>
      <c r="LRK3" s="51"/>
      <c r="LRL3" s="51"/>
      <c r="LRM3" s="51"/>
      <c r="LRN3" s="51"/>
      <c r="LRO3" s="51"/>
      <c r="LRP3" s="51"/>
      <c r="LRQ3" s="51"/>
      <c r="LRR3" s="51"/>
      <c r="LRS3" s="51"/>
      <c r="LRT3" s="51"/>
      <c r="LRU3" s="51"/>
      <c r="LRV3" s="51"/>
      <c r="LRW3" s="51"/>
      <c r="LRX3" s="51"/>
      <c r="LRY3" s="51"/>
      <c r="LRZ3" s="51"/>
      <c r="LSA3" s="51"/>
      <c r="LSB3" s="51"/>
      <c r="LSC3" s="51"/>
      <c r="LSD3" s="51"/>
      <c r="LSE3" s="51"/>
      <c r="LSF3" s="51"/>
      <c r="LSG3" s="51"/>
      <c r="LSH3" s="51"/>
      <c r="LSI3" s="51"/>
      <c r="LSJ3" s="51"/>
      <c r="LSK3" s="51"/>
      <c r="LSL3" s="51"/>
      <c r="LSM3" s="51"/>
      <c r="LSN3" s="51"/>
      <c r="LSO3" s="51"/>
      <c r="LSP3" s="51"/>
      <c r="LSQ3" s="51"/>
      <c r="LSR3" s="51"/>
      <c r="LSS3" s="51"/>
      <c r="LST3" s="51"/>
      <c r="LSU3" s="51"/>
      <c r="LSV3" s="51"/>
      <c r="LSW3" s="51"/>
      <c r="LSX3" s="51"/>
      <c r="LSY3" s="51"/>
      <c r="LSZ3" s="51"/>
      <c r="LTA3" s="51"/>
      <c r="LTB3" s="51"/>
      <c r="LTC3" s="51"/>
      <c r="LTD3" s="51"/>
      <c r="LTE3" s="51"/>
      <c r="LTF3" s="51"/>
      <c r="LTG3" s="51"/>
      <c r="LTH3" s="51"/>
      <c r="LTI3" s="51"/>
      <c r="LTJ3" s="51"/>
      <c r="LTK3" s="51"/>
      <c r="LTL3" s="51"/>
      <c r="LTM3" s="51"/>
      <c r="LTN3" s="51"/>
      <c r="LTO3" s="51"/>
      <c r="LTP3" s="51"/>
      <c r="LTQ3" s="51"/>
      <c r="LTR3" s="51"/>
      <c r="LTS3" s="51"/>
      <c r="LTT3" s="51"/>
      <c r="LTU3" s="51"/>
      <c r="LTV3" s="51"/>
      <c r="LTW3" s="51"/>
      <c r="LTX3" s="51"/>
      <c r="LTY3" s="51"/>
      <c r="LTZ3" s="51"/>
      <c r="LUA3" s="51"/>
      <c r="LUB3" s="51"/>
      <c r="LUC3" s="51"/>
      <c r="LUD3" s="51"/>
      <c r="LUE3" s="51"/>
      <c r="LUF3" s="51"/>
      <c r="LUG3" s="51"/>
      <c r="LUH3" s="51"/>
      <c r="LUI3" s="51"/>
      <c r="LUJ3" s="51"/>
      <c r="LUK3" s="51"/>
      <c r="LUL3" s="51"/>
      <c r="LUM3" s="51"/>
      <c r="LUN3" s="51"/>
      <c r="LUO3" s="51"/>
      <c r="LUP3" s="51"/>
      <c r="LUQ3" s="51"/>
      <c r="LUR3" s="51"/>
      <c r="LUS3" s="51"/>
      <c r="LUT3" s="51"/>
      <c r="LUU3" s="51"/>
      <c r="LUV3" s="51"/>
      <c r="LUW3" s="51"/>
      <c r="LUX3" s="51"/>
      <c r="LUY3" s="51"/>
      <c r="LUZ3" s="51"/>
      <c r="LVA3" s="51"/>
      <c r="LVB3" s="51"/>
      <c r="LVC3" s="51"/>
      <c r="LVD3" s="51"/>
      <c r="LVE3" s="51"/>
      <c r="LVF3" s="51"/>
      <c r="LVG3" s="51"/>
      <c r="LVH3" s="51"/>
      <c r="LVI3" s="51"/>
      <c r="LVJ3" s="51"/>
      <c r="LVK3" s="51"/>
      <c r="LVL3" s="51"/>
      <c r="LVM3" s="51"/>
      <c r="LVN3" s="51"/>
      <c r="LVO3" s="51"/>
      <c r="LVP3" s="51"/>
      <c r="LVQ3" s="51"/>
      <c r="LVR3" s="51"/>
      <c r="LVS3" s="51"/>
      <c r="LVT3" s="51"/>
      <c r="LVU3" s="51"/>
      <c r="LVV3" s="51"/>
      <c r="LVW3" s="51"/>
      <c r="LVX3" s="51"/>
      <c r="LVY3" s="51"/>
      <c r="LVZ3" s="51"/>
      <c r="LWA3" s="51"/>
      <c r="LWB3" s="51"/>
      <c r="LWC3" s="51"/>
      <c r="LWD3" s="51"/>
      <c r="LWE3" s="51"/>
      <c r="LWF3" s="51"/>
      <c r="LWG3" s="51"/>
      <c r="LWH3" s="51"/>
      <c r="LWI3" s="51"/>
      <c r="LWJ3" s="51"/>
      <c r="LWK3" s="51"/>
      <c r="LWL3" s="51"/>
      <c r="LWM3" s="51"/>
      <c r="LWN3" s="51"/>
      <c r="LWO3" s="51"/>
      <c r="LWP3" s="51"/>
      <c r="LWQ3" s="51"/>
      <c r="LWR3" s="51"/>
      <c r="LWS3" s="51"/>
      <c r="LWT3" s="51"/>
      <c r="LWU3" s="51"/>
      <c r="LWV3" s="51"/>
      <c r="LWW3" s="51"/>
      <c r="LWX3" s="51"/>
      <c r="LWY3" s="51"/>
      <c r="LWZ3" s="51"/>
      <c r="LXA3" s="51"/>
      <c r="LXB3" s="51"/>
      <c r="LXC3" s="51"/>
      <c r="LXD3" s="51"/>
      <c r="LXE3" s="51"/>
      <c r="LXF3" s="51"/>
      <c r="LXG3" s="51"/>
      <c r="LXH3" s="51"/>
      <c r="LXI3" s="51"/>
      <c r="LXJ3" s="51"/>
      <c r="LXK3" s="51"/>
      <c r="LXL3" s="51"/>
      <c r="LXM3" s="51"/>
      <c r="LXN3" s="51"/>
      <c r="LXO3" s="51"/>
      <c r="LXP3" s="51"/>
      <c r="LXQ3" s="51"/>
      <c r="LXR3" s="51"/>
      <c r="LXS3" s="51"/>
      <c r="LXT3" s="51"/>
      <c r="LXU3" s="51"/>
      <c r="LXV3" s="51"/>
      <c r="LXW3" s="51"/>
      <c r="LXX3" s="51"/>
      <c r="LXY3" s="51"/>
      <c r="LXZ3" s="51"/>
      <c r="LYA3" s="51"/>
      <c r="LYB3" s="51"/>
      <c r="LYC3" s="51"/>
      <c r="LYD3" s="51"/>
      <c r="LYE3" s="51"/>
      <c r="LYF3" s="51"/>
      <c r="LYG3" s="51"/>
      <c r="LYH3" s="51"/>
      <c r="LYI3" s="51"/>
      <c r="LYJ3" s="51"/>
      <c r="LYK3" s="51"/>
      <c r="LYL3" s="51"/>
      <c r="LYM3" s="51"/>
      <c r="LYN3" s="51"/>
      <c r="LYO3" s="51"/>
      <c r="LYP3" s="51"/>
      <c r="LYQ3" s="51"/>
      <c r="LYR3" s="51"/>
      <c r="LYS3" s="51"/>
      <c r="LYT3" s="51"/>
      <c r="LYU3" s="51"/>
      <c r="LYV3" s="51"/>
      <c r="LYW3" s="51"/>
      <c r="LYX3" s="51"/>
      <c r="LYY3" s="51"/>
      <c r="LYZ3" s="51"/>
      <c r="LZA3" s="51"/>
      <c r="LZB3" s="51"/>
      <c r="LZC3" s="51"/>
      <c r="LZD3" s="51"/>
      <c r="LZE3" s="51"/>
      <c r="LZF3" s="51"/>
      <c r="LZG3" s="51"/>
      <c r="LZH3" s="51"/>
      <c r="LZI3" s="51"/>
      <c r="LZJ3" s="51"/>
      <c r="LZK3" s="51"/>
      <c r="LZL3" s="51"/>
      <c r="LZM3" s="51"/>
      <c r="LZN3" s="51"/>
      <c r="LZO3" s="51"/>
      <c r="LZP3" s="51"/>
      <c r="LZQ3" s="51"/>
      <c r="LZR3" s="51"/>
      <c r="LZS3" s="51"/>
      <c r="LZT3" s="51"/>
      <c r="LZU3" s="51"/>
      <c r="LZV3" s="51"/>
      <c r="LZW3" s="51"/>
      <c r="LZX3" s="51"/>
      <c r="LZY3" s="51"/>
      <c r="LZZ3" s="51"/>
      <c r="MAA3" s="51"/>
      <c r="MAB3" s="51"/>
      <c r="MAC3" s="51"/>
      <c r="MAD3" s="51"/>
      <c r="MAE3" s="51"/>
      <c r="MAF3" s="51"/>
      <c r="MAG3" s="51"/>
      <c r="MAH3" s="51"/>
      <c r="MAI3" s="51"/>
      <c r="MAJ3" s="51"/>
      <c r="MAK3" s="51"/>
      <c r="MAL3" s="51"/>
      <c r="MAM3" s="51"/>
      <c r="MAN3" s="51"/>
      <c r="MAO3" s="51"/>
      <c r="MAP3" s="51"/>
      <c r="MAQ3" s="51"/>
      <c r="MAR3" s="51"/>
      <c r="MAS3" s="51"/>
      <c r="MAT3" s="51"/>
      <c r="MAU3" s="51"/>
      <c r="MAV3" s="51"/>
      <c r="MAW3" s="51"/>
      <c r="MAX3" s="51"/>
      <c r="MAY3" s="51"/>
      <c r="MAZ3" s="51"/>
      <c r="MBA3" s="51"/>
      <c r="MBB3" s="51"/>
      <c r="MBC3" s="51"/>
      <c r="MBD3" s="51"/>
      <c r="MBE3" s="51"/>
      <c r="MBF3" s="51"/>
      <c r="MBG3" s="51"/>
      <c r="MBH3" s="51"/>
      <c r="MBI3" s="51"/>
      <c r="MBJ3" s="51"/>
      <c r="MBK3" s="51"/>
      <c r="MBL3" s="51"/>
      <c r="MBM3" s="51"/>
      <c r="MBN3" s="51"/>
      <c r="MBO3" s="51"/>
      <c r="MBP3" s="51"/>
      <c r="MBQ3" s="51"/>
      <c r="MBR3" s="51"/>
      <c r="MBS3" s="51"/>
      <c r="MBT3" s="51"/>
      <c r="MBU3" s="51"/>
      <c r="MBV3" s="51"/>
      <c r="MBW3" s="51"/>
      <c r="MBX3" s="51"/>
      <c r="MBY3" s="51"/>
      <c r="MBZ3" s="51"/>
      <c r="MCA3" s="51"/>
      <c r="MCB3" s="51"/>
      <c r="MCC3" s="51"/>
      <c r="MCD3" s="51"/>
      <c r="MCE3" s="51"/>
      <c r="MCF3" s="51"/>
      <c r="MCG3" s="51"/>
      <c r="MCH3" s="51"/>
      <c r="MCI3" s="51"/>
      <c r="MCJ3" s="51"/>
      <c r="MCK3" s="51"/>
      <c r="MCL3" s="51"/>
      <c r="MCM3" s="51"/>
      <c r="MCN3" s="51"/>
      <c r="MCO3" s="51"/>
      <c r="MCP3" s="51"/>
      <c r="MCQ3" s="51"/>
      <c r="MCR3" s="51"/>
      <c r="MCS3" s="51"/>
      <c r="MCT3" s="51"/>
      <c r="MCU3" s="51"/>
      <c r="MCV3" s="51"/>
      <c r="MCW3" s="51"/>
      <c r="MCX3" s="51"/>
      <c r="MCY3" s="51"/>
      <c r="MCZ3" s="51"/>
      <c r="MDA3" s="51"/>
      <c r="MDB3" s="51"/>
      <c r="MDC3" s="51"/>
      <c r="MDD3" s="51"/>
      <c r="MDE3" s="51"/>
      <c r="MDF3" s="51"/>
      <c r="MDG3" s="51"/>
      <c r="MDH3" s="51"/>
      <c r="MDI3" s="51"/>
      <c r="MDJ3" s="51"/>
      <c r="MDK3" s="51"/>
      <c r="MDL3" s="51"/>
      <c r="MDM3" s="51"/>
      <c r="MDN3" s="51"/>
      <c r="MDO3" s="51"/>
      <c r="MDP3" s="51"/>
      <c r="MDQ3" s="51"/>
      <c r="MDR3" s="51"/>
      <c r="MDS3" s="51"/>
      <c r="MDT3" s="51"/>
      <c r="MDU3" s="51"/>
      <c r="MDV3" s="51"/>
      <c r="MDW3" s="51"/>
      <c r="MDX3" s="51"/>
      <c r="MDY3" s="51"/>
      <c r="MDZ3" s="51"/>
      <c r="MEA3" s="51"/>
      <c r="MEB3" s="51"/>
      <c r="MEC3" s="51"/>
      <c r="MED3" s="51"/>
      <c r="MEE3" s="51"/>
      <c r="MEF3" s="51"/>
      <c r="MEG3" s="51"/>
      <c r="MEH3" s="51"/>
      <c r="MEI3" s="51"/>
      <c r="MEJ3" s="51"/>
      <c r="MEK3" s="51"/>
      <c r="MEL3" s="51"/>
      <c r="MEM3" s="51"/>
      <c r="MEN3" s="51"/>
      <c r="MEO3" s="51"/>
      <c r="MEP3" s="51"/>
      <c r="MEQ3" s="51"/>
      <c r="MER3" s="51"/>
      <c r="MES3" s="51"/>
      <c r="MET3" s="51"/>
      <c r="MEU3" s="51"/>
      <c r="MEV3" s="51"/>
      <c r="MEW3" s="51"/>
      <c r="MEX3" s="51"/>
      <c r="MEY3" s="51"/>
      <c r="MEZ3" s="51"/>
      <c r="MFA3" s="51"/>
      <c r="MFB3" s="51"/>
      <c r="MFC3" s="51"/>
      <c r="MFD3" s="51"/>
      <c r="MFE3" s="51"/>
      <c r="MFF3" s="51"/>
      <c r="MFG3" s="51"/>
      <c r="MFH3" s="51"/>
      <c r="MFI3" s="51"/>
      <c r="MFJ3" s="51"/>
      <c r="MFK3" s="51"/>
      <c r="MFL3" s="51"/>
      <c r="MFM3" s="51"/>
      <c r="MFN3" s="51"/>
      <c r="MFO3" s="51"/>
      <c r="MFP3" s="51"/>
      <c r="MFQ3" s="51"/>
      <c r="MFR3" s="51"/>
      <c r="MFS3" s="51"/>
      <c r="MFT3" s="51"/>
      <c r="MFU3" s="51"/>
      <c r="MFV3" s="51"/>
      <c r="MFW3" s="51"/>
      <c r="MFX3" s="51"/>
      <c r="MFY3" s="51"/>
      <c r="MFZ3" s="51"/>
      <c r="MGA3" s="51"/>
      <c r="MGB3" s="51"/>
      <c r="MGC3" s="51"/>
      <c r="MGD3" s="51"/>
      <c r="MGE3" s="51"/>
      <c r="MGF3" s="51"/>
      <c r="MGG3" s="51"/>
      <c r="MGH3" s="51"/>
      <c r="MGI3" s="51"/>
      <c r="MGJ3" s="51"/>
      <c r="MGK3" s="51"/>
      <c r="MGL3" s="51"/>
      <c r="MGM3" s="51"/>
      <c r="MGN3" s="51"/>
      <c r="MGO3" s="51"/>
      <c r="MGP3" s="51"/>
      <c r="MGQ3" s="51"/>
      <c r="MGR3" s="51"/>
      <c r="MGS3" s="51"/>
      <c r="MGT3" s="51"/>
      <c r="MGU3" s="51"/>
      <c r="MGV3" s="51"/>
      <c r="MGW3" s="51"/>
      <c r="MGX3" s="51"/>
      <c r="MGY3" s="51"/>
      <c r="MGZ3" s="51"/>
      <c r="MHA3" s="51"/>
      <c r="MHB3" s="51"/>
      <c r="MHC3" s="51"/>
      <c r="MHD3" s="51"/>
      <c r="MHE3" s="51"/>
      <c r="MHF3" s="51"/>
      <c r="MHG3" s="51"/>
      <c r="MHH3" s="51"/>
      <c r="MHI3" s="51"/>
      <c r="MHJ3" s="51"/>
      <c r="MHK3" s="51"/>
      <c r="MHL3" s="51"/>
      <c r="MHM3" s="51"/>
      <c r="MHN3" s="51"/>
      <c r="MHO3" s="51"/>
      <c r="MHP3" s="51"/>
      <c r="MHQ3" s="51"/>
      <c r="MHR3" s="51"/>
      <c r="MHS3" s="51"/>
      <c r="MHT3" s="51"/>
      <c r="MHU3" s="51"/>
      <c r="MHV3" s="51"/>
      <c r="MHW3" s="51"/>
      <c r="MHX3" s="51"/>
      <c r="MHY3" s="51"/>
      <c r="MHZ3" s="51"/>
      <c r="MIA3" s="51"/>
      <c r="MIB3" s="51"/>
      <c r="MIC3" s="51"/>
      <c r="MID3" s="51"/>
      <c r="MIE3" s="51"/>
      <c r="MIF3" s="51"/>
      <c r="MIG3" s="51"/>
      <c r="MIH3" s="51"/>
      <c r="MII3" s="51"/>
      <c r="MIJ3" s="51"/>
      <c r="MIK3" s="51"/>
      <c r="MIL3" s="51"/>
      <c r="MIM3" s="51"/>
      <c r="MIN3" s="51"/>
      <c r="MIO3" s="51"/>
      <c r="MIP3" s="51"/>
      <c r="MIQ3" s="51"/>
      <c r="MIR3" s="51"/>
      <c r="MIS3" s="51"/>
      <c r="MIT3" s="51"/>
      <c r="MIU3" s="51"/>
      <c r="MIV3" s="51"/>
      <c r="MIW3" s="51"/>
      <c r="MIX3" s="51"/>
      <c r="MIY3" s="51"/>
      <c r="MIZ3" s="51"/>
      <c r="MJA3" s="51"/>
      <c r="MJB3" s="51"/>
      <c r="MJC3" s="51"/>
      <c r="MJD3" s="51"/>
      <c r="MJE3" s="51"/>
      <c r="MJF3" s="51"/>
      <c r="MJG3" s="51"/>
      <c r="MJH3" s="51"/>
      <c r="MJI3" s="51"/>
      <c r="MJJ3" s="51"/>
      <c r="MJK3" s="51"/>
      <c r="MJL3" s="51"/>
      <c r="MJM3" s="51"/>
      <c r="MJN3" s="51"/>
      <c r="MJO3" s="51"/>
      <c r="MJP3" s="51"/>
      <c r="MJQ3" s="51"/>
      <c r="MJR3" s="51"/>
      <c r="MJS3" s="51"/>
      <c r="MJT3" s="51"/>
      <c r="MJU3" s="51"/>
      <c r="MJV3" s="51"/>
      <c r="MJW3" s="51"/>
      <c r="MJX3" s="51"/>
      <c r="MJY3" s="51"/>
      <c r="MJZ3" s="51"/>
      <c r="MKA3" s="51"/>
      <c r="MKB3" s="51"/>
      <c r="MKC3" s="51"/>
      <c r="MKD3" s="51"/>
      <c r="MKE3" s="51"/>
      <c r="MKF3" s="51"/>
      <c r="MKG3" s="51"/>
      <c r="MKH3" s="51"/>
      <c r="MKI3" s="51"/>
      <c r="MKJ3" s="51"/>
      <c r="MKK3" s="51"/>
      <c r="MKL3" s="51"/>
      <c r="MKM3" s="51"/>
      <c r="MKN3" s="51"/>
      <c r="MKO3" s="51"/>
      <c r="MKP3" s="51"/>
      <c r="MKQ3" s="51"/>
      <c r="MKR3" s="51"/>
      <c r="MKS3" s="51"/>
      <c r="MKT3" s="51"/>
      <c r="MKU3" s="51"/>
      <c r="MKV3" s="51"/>
      <c r="MKW3" s="51"/>
      <c r="MKX3" s="51"/>
      <c r="MKY3" s="51"/>
      <c r="MKZ3" s="51"/>
      <c r="MLA3" s="51"/>
      <c r="MLB3" s="51"/>
      <c r="MLC3" s="51"/>
      <c r="MLD3" s="51"/>
      <c r="MLE3" s="51"/>
      <c r="MLF3" s="51"/>
      <c r="MLG3" s="51"/>
      <c r="MLH3" s="51"/>
      <c r="MLI3" s="51"/>
      <c r="MLJ3" s="51"/>
      <c r="MLK3" s="51"/>
      <c r="MLL3" s="51"/>
      <c r="MLM3" s="51"/>
      <c r="MLN3" s="51"/>
      <c r="MLO3" s="51"/>
      <c r="MLP3" s="51"/>
      <c r="MLQ3" s="51"/>
      <c r="MLR3" s="51"/>
      <c r="MLS3" s="51"/>
      <c r="MLT3" s="51"/>
      <c r="MLU3" s="51"/>
      <c r="MLV3" s="51"/>
      <c r="MLW3" s="51"/>
      <c r="MLX3" s="51"/>
      <c r="MLY3" s="51"/>
      <c r="MLZ3" s="51"/>
      <c r="MMA3" s="51"/>
      <c r="MMB3" s="51"/>
      <c r="MMC3" s="51"/>
      <c r="MMD3" s="51"/>
      <c r="MME3" s="51"/>
      <c r="MMF3" s="51"/>
      <c r="MMG3" s="51"/>
      <c r="MMH3" s="51"/>
      <c r="MMI3" s="51"/>
      <c r="MMJ3" s="51"/>
      <c r="MMK3" s="51"/>
      <c r="MML3" s="51"/>
      <c r="MMM3" s="51"/>
      <c r="MMN3" s="51"/>
      <c r="MMO3" s="51"/>
      <c r="MMP3" s="51"/>
      <c r="MMQ3" s="51"/>
      <c r="MMR3" s="51"/>
      <c r="MMS3" s="51"/>
      <c r="MMT3" s="51"/>
      <c r="MMU3" s="51"/>
      <c r="MMV3" s="51"/>
      <c r="MMW3" s="51"/>
      <c r="MMX3" s="51"/>
      <c r="MMY3" s="51"/>
      <c r="MMZ3" s="51"/>
      <c r="MNA3" s="51"/>
      <c r="MNB3" s="51"/>
      <c r="MNC3" s="51"/>
      <c r="MND3" s="51"/>
      <c r="MNE3" s="51"/>
      <c r="MNF3" s="51"/>
      <c r="MNG3" s="51"/>
      <c r="MNH3" s="51"/>
      <c r="MNI3" s="51"/>
      <c r="MNJ3" s="51"/>
      <c r="MNK3" s="51"/>
      <c r="MNL3" s="51"/>
      <c r="MNM3" s="51"/>
      <c r="MNN3" s="51"/>
      <c r="MNO3" s="51"/>
      <c r="MNP3" s="51"/>
      <c r="MNQ3" s="51"/>
      <c r="MNR3" s="51"/>
      <c r="MNS3" s="51"/>
      <c r="MNT3" s="51"/>
      <c r="MNU3" s="51"/>
      <c r="MNV3" s="51"/>
      <c r="MNW3" s="51"/>
      <c r="MNX3" s="51"/>
      <c r="MNY3" s="51"/>
      <c r="MNZ3" s="51"/>
      <c r="MOA3" s="51"/>
      <c r="MOB3" s="51"/>
      <c r="MOC3" s="51"/>
      <c r="MOD3" s="51"/>
      <c r="MOE3" s="51"/>
      <c r="MOF3" s="51"/>
      <c r="MOG3" s="51"/>
      <c r="MOH3" s="51"/>
      <c r="MOI3" s="51"/>
      <c r="MOJ3" s="51"/>
      <c r="MOK3" s="51"/>
      <c r="MOL3" s="51"/>
      <c r="MOM3" s="51"/>
      <c r="MON3" s="51"/>
      <c r="MOO3" s="51"/>
      <c r="MOP3" s="51"/>
      <c r="MOQ3" s="51"/>
      <c r="MOR3" s="51"/>
      <c r="MOS3" s="51"/>
      <c r="MOT3" s="51"/>
      <c r="MOU3" s="51"/>
      <c r="MOV3" s="51"/>
      <c r="MOW3" s="51"/>
      <c r="MOX3" s="51"/>
      <c r="MOY3" s="51"/>
      <c r="MOZ3" s="51"/>
      <c r="MPA3" s="51"/>
      <c r="MPB3" s="51"/>
      <c r="MPC3" s="51"/>
      <c r="MPD3" s="51"/>
      <c r="MPE3" s="51"/>
      <c r="MPF3" s="51"/>
      <c r="MPG3" s="51"/>
      <c r="MPH3" s="51"/>
      <c r="MPI3" s="51"/>
      <c r="MPJ3" s="51"/>
      <c r="MPK3" s="51"/>
      <c r="MPL3" s="51"/>
      <c r="MPM3" s="51"/>
      <c r="MPN3" s="51"/>
      <c r="MPO3" s="51"/>
      <c r="MPP3" s="51"/>
      <c r="MPQ3" s="51"/>
      <c r="MPR3" s="51"/>
      <c r="MPS3" s="51"/>
      <c r="MPT3" s="51"/>
      <c r="MPU3" s="51"/>
      <c r="MPV3" s="51"/>
      <c r="MPW3" s="51"/>
      <c r="MPX3" s="51"/>
      <c r="MPY3" s="51"/>
      <c r="MPZ3" s="51"/>
      <c r="MQA3" s="51"/>
      <c r="MQB3" s="51"/>
      <c r="MQC3" s="51"/>
      <c r="MQD3" s="51"/>
      <c r="MQE3" s="51"/>
      <c r="MQF3" s="51"/>
      <c r="MQG3" s="51"/>
      <c r="MQH3" s="51"/>
      <c r="MQI3" s="51"/>
      <c r="MQJ3" s="51"/>
      <c r="MQK3" s="51"/>
      <c r="MQL3" s="51"/>
      <c r="MQM3" s="51"/>
      <c r="MQN3" s="51"/>
      <c r="MQO3" s="51"/>
      <c r="MQP3" s="51"/>
      <c r="MQQ3" s="51"/>
      <c r="MQR3" s="51"/>
      <c r="MQS3" s="51"/>
      <c r="MQT3" s="51"/>
      <c r="MQU3" s="51"/>
      <c r="MQV3" s="51"/>
      <c r="MQW3" s="51"/>
      <c r="MQX3" s="51"/>
      <c r="MQY3" s="51"/>
      <c r="MQZ3" s="51"/>
      <c r="MRA3" s="51"/>
      <c r="MRB3" s="51"/>
      <c r="MRC3" s="51"/>
      <c r="MRD3" s="51"/>
      <c r="MRE3" s="51"/>
      <c r="MRF3" s="51"/>
      <c r="MRG3" s="51"/>
      <c r="MRH3" s="51"/>
      <c r="MRI3" s="51"/>
      <c r="MRJ3" s="51"/>
      <c r="MRK3" s="51"/>
      <c r="MRL3" s="51"/>
      <c r="MRM3" s="51"/>
      <c r="MRN3" s="51"/>
      <c r="MRO3" s="51"/>
      <c r="MRP3" s="51"/>
      <c r="MRQ3" s="51"/>
      <c r="MRR3" s="51"/>
      <c r="MRS3" s="51"/>
      <c r="MRT3" s="51"/>
      <c r="MRU3" s="51"/>
      <c r="MRV3" s="51"/>
      <c r="MRW3" s="51"/>
      <c r="MRX3" s="51"/>
      <c r="MRY3" s="51"/>
      <c r="MRZ3" s="51"/>
      <c r="MSA3" s="51"/>
      <c r="MSB3" s="51"/>
      <c r="MSC3" s="51"/>
      <c r="MSD3" s="51"/>
      <c r="MSE3" s="51"/>
      <c r="MSF3" s="51"/>
      <c r="MSG3" s="51"/>
      <c r="MSH3" s="51"/>
      <c r="MSI3" s="51"/>
      <c r="MSJ3" s="51"/>
      <c r="MSK3" s="51"/>
      <c r="MSL3" s="51"/>
      <c r="MSM3" s="51"/>
      <c r="MSN3" s="51"/>
      <c r="MSO3" s="51"/>
      <c r="MSP3" s="51"/>
      <c r="MSQ3" s="51"/>
      <c r="MSR3" s="51"/>
      <c r="MSS3" s="51"/>
      <c r="MST3" s="51"/>
      <c r="MSU3" s="51"/>
      <c r="MSV3" s="51"/>
      <c r="MSW3" s="51"/>
      <c r="MSX3" s="51"/>
      <c r="MSY3" s="51"/>
      <c r="MSZ3" s="51"/>
      <c r="MTA3" s="51"/>
      <c r="MTB3" s="51"/>
      <c r="MTC3" s="51"/>
      <c r="MTD3" s="51"/>
      <c r="MTE3" s="51"/>
      <c r="MTF3" s="51"/>
      <c r="MTG3" s="51"/>
      <c r="MTH3" s="51"/>
      <c r="MTI3" s="51"/>
      <c r="MTJ3" s="51"/>
      <c r="MTK3" s="51"/>
      <c r="MTL3" s="51"/>
      <c r="MTM3" s="51"/>
      <c r="MTN3" s="51"/>
      <c r="MTO3" s="51"/>
      <c r="MTP3" s="51"/>
      <c r="MTQ3" s="51"/>
      <c r="MTR3" s="51"/>
      <c r="MTS3" s="51"/>
      <c r="MTT3" s="51"/>
      <c r="MTU3" s="51"/>
      <c r="MTV3" s="51"/>
      <c r="MTW3" s="51"/>
      <c r="MTX3" s="51"/>
      <c r="MTY3" s="51"/>
      <c r="MTZ3" s="51"/>
      <c r="MUA3" s="51"/>
      <c r="MUB3" s="51"/>
      <c r="MUC3" s="51"/>
      <c r="MUD3" s="51"/>
      <c r="MUE3" s="51"/>
      <c r="MUF3" s="51"/>
      <c r="MUG3" s="51"/>
      <c r="MUH3" s="51"/>
      <c r="MUI3" s="51"/>
      <c r="MUJ3" s="51"/>
      <c r="MUK3" s="51"/>
      <c r="MUL3" s="51"/>
      <c r="MUM3" s="51"/>
      <c r="MUN3" s="51"/>
      <c r="MUO3" s="51"/>
      <c r="MUP3" s="51"/>
      <c r="MUQ3" s="51"/>
      <c r="MUR3" s="51"/>
      <c r="MUS3" s="51"/>
      <c r="MUT3" s="51"/>
      <c r="MUU3" s="51"/>
      <c r="MUV3" s="51"/>
      <c r="MUW3" s="51"/>
      <c r="MUX3" s="51"/>
      <c r="MUY3" s="51"/>
      <c r="MUZ3" s="51"/>
      <c r="MVA3" s="51"/>
      <c r="MVB3" s="51"/>
      <c r="MVC3" s="51"/>
      <c r="MVD3" s="51"/>
      <c r="MVE3" s="51"/>
      <c r="MVF3" s="51"/>
      <c r="MVG3" s="51"/>
      <c r="MVH3" s="51"/>
      <c r="MVI3" s="51"/>
      <c r="MVJ3" s="51"/>
      <c r="MVK3" s="51"/>
      <c r="MVL3" s="51"/>
      <c r="MVM3" s="51"/>
      <c r="MVN3" s="51"/>
      <c r="MVO3" s="51"/>
      <c r="MVP3" s="51"/>
      <c r="MVQ3" s="51"/>
      <c r="MVR3" s="51"/>
      <c r="MVS3" s="51"/>
      <c r="MVT3" s="51"/>
      <c r="MVU3" s="51"/>
      <c r="MVV3" s="51"/>
      <c r="MVW3" s="51"/>
      <c r="MVX3" s="51"/>
      <c r="MVY3" s="51"/>
      <c r="MVZ3" s="51"/>
      <c r="MWA3" s="51"/>
      <c r="MWB3" s="51"/>
      <c r="MWC3" s="51"/>
      <c r="MWD3" s="51"/>
      <c r="MWE3" s="51"/>
      <c r="MWF3" s="51"/>
      <c r="MWG3" s="51"/>
      <c r="MWH3" s="51"/>
      <c r="MWI3" s="51"/>
      <c r="MWJ3" s="51"/>
      <c r="MWK3" s="51"/>
      <c r="MWL3" s="51"/>
      <c r="MWM3" s="51"/>
      <c r="MWN3" s="51"/>
      <c r="MWO3" s="51"/>
      <c r="MWP3" s="51"/>
      <c r="MWQ3" s="51"/>
      <c r="MWR3" s="51"/>
      <c r="MWS3" s="51"/>
      <c r="MWT3" s="51"/>
      <c r="MWU3" s="51"/>
      <c r="MWV3" s="51"/>
      <c r="MWW3" s="51"/>
      <c r="MWX3" s="51"/>
      <c r="MWY3" s="51"/>
      <c r="MWZ3" s="51"/>
      <c r="MXA3" s="51"/>
      <c r="MXB3" s="51"/>
      <c r="MXC3" s="51"/>
      <c r="MXD3" s="51"/>
      <c r="MXE3" s="51"/>
      <c r="MXF3" s="51"/>
      <c r="MXG3" s="51"/>
      <c r="MXH3" s="51"/>
      <c r="MXI3" s="51"/>
      <c r="MXJ3" s="51"/>
      <c r="MXK3" s="51"/>
      <c r="MXL3" s="51"/>
      <c r="MXM3" s="51"/>
      <c r="MXN3" s="51"/>
      <c r="MXO3" s="51"/>
      <c r="MXP3" s="51"/>
      <c r="MXQ3" s="51"/>
      <c r="MXR3" s="51"/>
      <c r="MXS3" s="51"/>
      <c r="MXT3" s="51"/>
      <c r="MXU3" s="51"/>
      <c r="MXV3" s="51"/>
      <c r="MXW3" s="51"/>
      <c r="MXX3" s="51"/>
      <c r="MXY3" s="51"/>
      <c r="MXZ3" s="51"/>
      <c r="MYA3" s="51"/>
      <c r="MYB3" s="51"/>
      <c r="MYC3" s="51"/>
      <c r="MYD3" s="51"/>
      <c r="MYE3" s="51"/>
      <c r="MYF3" s="51"/>
      <c r="MYG3" s="51"/>
      <c r="MYH3" s="51"/>
      <c r="MYI3" s="51"/>
      <c r="MYJ3" s="51"/>
      <c r="MYK3" s="51"/>
      <c r="MYL3" s="51"/>
      <c r="MYM3" s="51"/>
      <c r="MYN3" s="51"/>
      <c r="MYO3" s="51"/>
      <c r="MYP3" s="51"/>
      <c r="MYQ3" s="51"/>
      <c r="MYR3" s="51"/>
      <c r="MYS3" s="51"/>
      <c r="MYT3" s="51"/>
      <c r="MYU3" s="51"/>
      <c r="MYV3" s="51"/>
      <c r="MYW3" s="51"/>
      <c r="MYX3" s="51"/>
      <c r="MYY3" s="51"/>
      <c r="MYZ3" s="51"/>
      <c r="MZA3" s="51"/>
      <c r="MZB3" s="51"/>
      <c r="MZC3" s="51"/>
      <c r="MZD3" s="51"/>
      <c r="MZE3" s="51"/>
      <c r="MZF3" s="51"/>
      <c r="MZG3" s="51"/>
      <c r="MZH3" s="51"/>
      <c r="MZI3" s="51"/>
      <c r="MZJ3" s="51"/>
      <c r="MZK3" s="51"/>
      <c r="MZL3" s="51"/>
      <c r="MZM3" s="51"/>
      <c r="MZN3" s="51"/>
      <c r="MZO3" s="51"/>
      <c r="MZP3" s="51"/>
      <c r="MZQ3" s="51"/>
      <c r="MZR3" s="51"/>
      <c r="MZS3" s="51"/>
      <c r="MZT3" s="51"/>
      <c r="MZU3" s="51"/>
      <c r="MZV3" s="51"/>
      <c r="MZW3" s="51"/>
      <c r="MZX3" s="51"/>
      <c r="MZY3" s="51"/>
      <c r="MZZ3" s="51"/>
      <c r="NAA3" s="51"/>
      <c r="NAB3" s="51"/>
      <c r="NAC3" s="51"/>
      <c r="NAD3" s="51"/>
      <c r="NAE3" s="51"/>
      <c r="NAF3" s="51"/>
      <c r="NAG3" s="51"/>
      <c r="NAH3" s="51"/>
      <c r="NAI3" s="51"/>
      <c r="NAJ3" s="51"/>
      <c r="NAK3" s="51"/>
      <c r="NAL3" s="51"/>
      <c r="NAM3" s="51"/>
      <c r="NAN3" s="51"/>
      <c r="NAO3" s="51"/>
      <c r="NAP3" s="51"/>
      <c r="NAQ3" s="51"/>
      <c r="NAR3" s="51"/>
      <c r="NAS3" s="51"/>
      <c r="NAT3" s="51"/>
      <c r="NAU3" s="51"/>
      <c r="NAV3" s="51"/>
      <c r="NAW3" s="51"/>
      <c r="NAX3" s="51"/>
      <c r="NAY3" s="51"/>
      <c r="NAZ3" s="51"/>
      <c r="NBA3" s="51"/>
      <c r="NBB3" s="51"/>
      <c r="NBC3" s="51"/>
      <c r="NBD3" s="51"/>
      <c r="NBE3" s="51"/>
      <c r="NBF3" s="51"/>
      <c r="NBG3" s="51"/>
      <c r="NBH3" s="51"/>
      <c r="NBI3" s="51"/>
      <c r="NBJ3" s="51"/>
      <c r="NBK3" s="51"/>
      <c r="NBL3" s="51"/>
      <c r="NBM3" s="51"/>
      <c r="NBN3" s="51"/>
      <c r="NBO3" s="51"/>
      <c r="NBP3" s="51"/>
      <c r="NBQ3" s="51"/>
      <c r="NBR3" s="51"/>
      <c r="NBS3" s="51"/>
      <c r="NBT3" s="51"/>
      <c r="NBU3" s="51"/>
      <c r="NBV3" s="51"/>
      <c r="NBW3" s="51"/>
      <c r="NBX3" s="51"/>
      <c r="NBY3" s="51"/>
      <c r="NBZ3" s="51"/>
      <c r="NCA3" s="51"/>
      <c r="NCB3" s="51"/>
      <c r="NCC3" s="51"/>
      <c r="NCD3" s="51"/>
      <c r="NCE3" s="51"/>
      <c r="NCF3" s="51"/>
      <c r="NCG3" s="51"/>
      <c r="NCH3" s="51"/>
      <c r="NCI3" s="51"/>
      <c r="NCJ3" s="51"/>
      <c r="NCK3" s="51"/>
      <c r="NCL3" s="51"/>
      <c r="NCM3" s="51"/>
      <c r="NCN3" s="51"/>
      <c r="NCO3" s="51"/>
      <c r="NCP3" s="51"/>
      <c r="NCQ3" s="51"/>
      <c r="NCR3" s="51"/>
      <c r="NCS3" s="51"/>
      <c r="NCT3" s="51"/>
      <c r="NCU3" s="51"/>
      <c r="NCV3" s="51"/>
      <c r="NCW3" s="51"/>
      <c r="NCX3" s="51"/>
      <c r="NCY3" s="51"/>
      <c r="NCZ3" s="51"/>
      <c r="NDA3" s="51"/>
      <c r="NDB3" s="51"/>
      <c r="NDC3" s="51"/>
      <c r="NDD3" s="51"/>
      <c r="NDE3" s="51"/>
      <c r="NDF3" s="51"/>
      <c r="NDG3" s="51"/>
      <c r="NDH3" s="51"/>
      <c r="NDI3" s="51"/>
      <c r="NDJ3" s="51"/>
      <c r="NDK3" s="51"/>
      <c r="NDL3" s="51"/>
      <c r="NDM3" s="51"/>
      <c r="NDN3" s="51"/>
      <c r="NDO3" s="51"/>
      <c r="NDP3" s="51"/>
      <c r="NDQ3" s="51"/>
      <c r="NDR3" s="51"/>
      <c r="NDS3" s="51"/>
      <c r="NDT3" s="51"/>
      <c r="NDU3" s="51"/>
      <c r="NDV3" s="51"/>
      <c r="NDW3" s="51"/>
      <c r="NDX3" s="51"/>
      <c r="NDY3" s="51"/>
      <c r="NDZ3" s="51"/>
      <c r="NEA3" s="51"/>
      <c r="NEB3" s="51"/>
      <c r="NEC3" s="51"/>
      <c r="NED3" s="51"/>
      <c r="NEE3" s="51"/>
      <c r="NEF3" s="51"/>
      <c r="NEG3" s="51"/>
      <c r="NEH3" s="51"/>
      <c r="NEI3" s="51"/>
      <c r="NEJ3" s="51"/>
      <c r="NEK3" s="51"/>
      <c r="NEL3" s="51"/>
      <c r="NEM3" s="51"/>
      <c r="NEN3" s="51"/>
      <c r="NEO3" s="51"/>
      <c r="NEP3" s="51"/>
      <c r="NEQ3" s="51"/>
      <c r="NER3" s="51"/>
      <c r="NES3" s="51"/>
      <c r="NET3" s="51"/>
      <c r="NEU3" s="51"/>
      <c r="NEV3" s="51"/>
      <c r="NEW3" s="51"/>
      <c r="NEX3" s="51"/>
      <c r="NEY3" s="51"/>
      <c r="NEZ3" s="51"/>
      <c r="NFA3" s="51"/>
      <c r="NFB3" s="51"/>
      <c r="NFC3" s="51"/>
      <c r="NFD3" s="51"/>
      <c r="NFE3" s="51"/>
      <c r="NFF3" s="51"/>
      <c r="NFG3" s="51"/>
      <c r="NFH3" s="51"/>
      <c r="NFI3" s="51"/>
      <c r="NFJ3" s="51"/>
      <c r="NFK3" s="51"/>
      <c r="NFL3" s="51"/>
      <c r="NFM3" s="51"/>
      <c r="NFN3" s="51"/>
      <c r="NFO3" s="51"/>
      <c r="NFP3" s="51"/>
      <c r="NFQ3" s="51"/>
      <c r="NFR3" s="51"/>
      <c r="NFS3" s="51"/>
      <c r="NFT3" s="51"/>
      <c r="NFU3" s="51"/>
      <c r="NFV3" s="51"/>
      <c r="NFW3" s="51"/>
      <c r="NFX3" s="51"/>
      <c r="NFY3" s="51"/>
      <c r="NFZ3" s="51"/>
      <c r="NGA3" s="51"/>
      <c r="NGB3" s="51"/>
      <c r="NGC3" s="51"/>
      <c r="NGD3" s="51"/>
      <c r="NGE3" s="51"/>
      <c r="NGF3" s="51"/>
      <c r="NGG3" s="51"/>
      <c r="NGH3" s="51"/>
      <c r="NGI3" s="51"/>
      <c r="NGJ3" s="51"/>
      <c r="NGK3" s="51"/>
      <c r="NGL3" s="51"/>
      <c r="NGM3" s="51"/>
      <c r="NGN3" s="51"/>
      <c r="NGO3" s="51"/>
      <c r="NGP3" s="51"/>
      <c r="NGQ3" s="51"/>
      <c r="NGR3" s="51"/>
      <c r="NGS3" s="51"/>
      <c r="NGT3" s="51"/>
      <c r="NGU3" s="51"/>
      <c r="NGV3" s="51"/>
      <c r="NGW3" s="51"/>
      <c r="NGX3" s="51"/>
      <c r="NGY3" s="51"/>
      <c r="NGZ3" s="51"/>
      <c r="NHA3" s="51"/>
      <c r="NHB3" s="51"/>
      <c r="NHC3" s="51"/>
      <c r="NHD3" s="51"/>
      <c r="NHE3" s="51"/>
      <c r="NHF3" s="51"/>
      <c r="NHG3" s="51"/>
      <c r="NHH3" s="51"/>
      <c r="NHI3" s="51"/>
      <c r="NHJ3" s="51"/>
      <c r="NHK3" s="51"/>
      <c r="NHL3" s="51"/>
      <c r="NHM3" s="51"/>
      <c r="NHN3" s="51"/>
      <c r="NHO3" s="51"/>
      <c r="NHP3" s="51"/>
      <c r="NHQ3" s="51"/>
      <c r="NHR3" s="51"/>
      <c r="NHS3" s="51"/>
      <c r="NHT3" s="51"/>
      <c r="NHU3" s="51"/>
      <c r="NHV3" s="51"/>
      <c r="NHW3" s="51"/>
      <c r="NHX3" s="51"/>
      <c r="NHY3" s="51"/>
      <c r="NHZ3" s="51"/>
      <c r="NIA3" s="51"/>
      <c r="NIB3" s="51"/>
      <c r="NIC3" s="51"/>
      <c r="NID3" s="51"/>
      <c r="NIE3" s="51"/>
      <c r="NIF3" s="51"/>
      <c r="NIG3" s="51"/>
      <c r="NIH3" s="51"/>
      <c r="NII3" s="51"/>
      <c r="NIJ3" s="51"/>
      <c r="NIK3" s="51"/>
      <c r="NIL3" s="51"/>
      <c r="NIM3" s="51"/>
      <c r="NIN3" s="51"/>
      <c r="NIO3" s="51"/>
      <c r="NIP3" s="51"/>
      <c r="NIQ3" s="51"/>
      <c r="NIR3" s="51"/>
      <c r="NIS3" s="51"/>
      <c r="NIT3" s="51"/>
      <c r="NIU3" s="51"/>
      <c r="NIV3" s="51"/>
      <c r="NIW3" s="51"/>
      <c r="NIX3" s="51"/>
      <c r="NIY3" s="51"/>
      <c r="NIZ3" s="51"/>
      <c r="NJA3" s="51"/>
      <c r="NJB3" s="51"/>
      <c r="NJC3" s="51"/>
      <c r="NJD3" s="51"/>
      <c r="NJE3" s="51"/>
      <c r="NJF3" s="51"/>
      <c r="NJG3" s="51"/>
      <c r="NJH3" s="51"/>
      <c r="NJI3" s="51"/>
      <c r="NJJ3" s="51"/>
      <c r="NJK3" s="51"/>
      <c r="NJL3" s="51"/>
      <c r="NJM3" s="51"/>
      <c r="NJN3" s="51"/>
      <c r="NJO3" s="51"/>
      <c r="NJP3" s="51"/>
      <c r="NJQ3" s="51"/>
      <c r="NJR3" s="51"/>
      <c r="NJS3" s="51"/>
      <c r="NJT3" s="51"/>
      <c r="NJU3" s="51"/>
      <c r="NJV3" s="51"/>
      <c r="NJW3" s="51"/>
      <c r="NJX3" s="51"/>
      <c r="NJY3" s="51"/>
      <c r="NJZ3" s="51"/>
      <c r="NKA3" s="51"/>
      <c r="NKB3" s="51"/>
      <c r="NKC3" s="51"/>
      <c r="NKD3" s="51"/>
      <c r="NKE3" s="51"/>
      <c r="NKF3" s="51"/>
      <c r="NKG3" s="51"/>
      <c r="NKH3" s="51"/>
      <c r="NKI3" s="51"/>
      <c r="NKJ3" s="51"/>
      <c r="NKK3" s="51"/>
      <c r="NKL3" s="51"/>
      <c r="NKM3" s="51"/>
      <c r="NKN3" s="51"/>
      <c r="NKO3" s="51"/>
      <c r="NKP3" s="51"/>
      <c r="NKQ3" s="51"/>
      <c r="NKR3" s="51"/>
      <c r="NKS3" s="51"/>
      <c r="NKT3" s="51"/>
      <c r="NKU3" s="51"/>
      <c r="NKV3" s="51"/>
      <c r="NKW3" s="51"/>
      <c r="NKX3" s="51"/>
      <c r="NKY3" s="51"/>
      <c r="NKZ3" s="51"/>
      <c r="NLA3" s="51"/>
      <c r="NLB3" s="51"/>
      <c r="NLC3" s="51"/>
      <c r="NLD3" s="51"/>
      <c r="NLE3" s="51"/>
      <c r="NLF3" s="51"/>
      <c r="NLG3" s="51"/>
      <c r="NLH3" s="51"/>
      <c r="NLI3" s="51"/>
      <c r="NLJ3" s="51"/>
      <c r="NLK3" s="51"/>
      <c r="NLL3" s="51"/>
      <c r="NLM3" s="51"/>
      <c r="NLN3" s="51"/>
      <c r="NLO3" s="51"/>
      <c r="NLP3" s="51"/>
      <c r="NLQ3" s="51"/>
      <c r="NLR3" s="51"/>
      <c r="NLS3" s="51"/>
      <c r="NLT3" s="51"/>
      <c r="NLU3" s="51"/>
      <c r="NLV3" s="51"/>
      <c r="NLW3" s="51"/>
      <c r="NLX3" s="51"/>
      <c r="NLY3" s="51"/>
      <c r="NLZ3" s="51"/>
      <c r="NMA3" s="51"/>
      <c r="NMB3" s="51"/>
      <c r="NMC3" s="51"/>
      <c r="NMD3" s="51"/>
      <c r="NME3" s="51"/>
      <c r="NMF3" s="51"/>
      <c r="NMG3" s="51"/>
      <c r="NMH3" s="51"/>
      <c r="NMI3" s="51"/>
      <c r="NMJ3" s="51"/>
      <c r="NMK3" s="51"/>
      <c r="NML3" s="51"/>
      <c r="NMM3" s="51"/>
      <c r="NMN3" s="51"/>
      <c r="NMO3" s="51"/>
      <c r="NMP3" s="51"/>
      <c r="NMQ3" s="51"/>
      <c r="NMR3" s="51"/>
      <c r="NMS3" s="51"/>
      <c r="NMT3" s="51"/>
      <c r="NMU3" s="51"/>
      <c r="NMV3" s="51"/>
      <c r="NMW3" s="51"/>
      <c r="NMX3" s="51"/>
      <c r="NMY3" s="51"/>
      <c r="NMZ3" s="51"/>
      <c r="NNA3" s="51"/>
      <c r="NNB3" s="51"/>
      <c r="NNC3" s="51"/>
      <c r="NND3" s="51"/>
      <c r="NNE3" s="51"/>
      <c r="NNF3" s="51"/>
      <c r="NNG3" s="51"/>
      <c r="NNH3" s="51"/>
      <c r="NNI3" s="51"/>
      <c r="NNJ3" s="51"/>
      <c r="NNK3" s="51"/>
      <c r="NNL3" s="51"/>
      <c r="NNM3" s="51"/>
      <c r="NNN3" s="51"/>
      <c r="NNO3" s="51"/>
      <c r="NNP3" s="51"/>
      <c r="NNQ3" s="51"/>
      <c r="NNR3" s="51"/>
      <c r="NNS3" s="51"/>
      <c r="NNT3" s="51"/>
      <c r="NNU3" s="51"/>
      <c r="NNV3" s="51"/>
      <c r="NNW3" s="51"/>
      <c r="NNX3" s="51"/>
      <c r="NNY3" s="51"/>
      <c r="NNZ3" s="51"/>
      <c r="NOA3" s="51"/>
      <c r="NOB3" s="51"/>
      <c r="NOC3" s="51"/>
      <c r="NOD3" s="51"/>
      <c r="NOE3" s="51"/>
      <c r="NOF3" s="51"/>
      <c r="NOG3" s="51"/>
      <c r="NOH3" s="51"/>
      <c r="NOI3" s="51"/>
      <c r="NOJ3" s="51"/>
      <c r="NOK3" s="51"/>
      <c r="NOL3" s="51"/>
      <c r="NOM3" s="51"/>
      <c r="NON3" s="51"/>
      <c r="NOO3" s="51"/>
      <c r="NOP3" s="51"/>
      <c r="NOQ3" s="51"/>
      <c r="NOR3" s="51"/>
      <c r="NOS3" s="51"/>
      <c r="NOT3" s="51"/>
      <c r="NOU3" s="51"/>
      <c r="NOV3" s="51"/>
      <c r="NOW3" s="51"/>
      <c r="NOX3" s="51"/>
      <c r="NOY3" s="51"/>
      <c r="NOZ3" s="51"/>
      <c r="NPA3" s="51"/>
      <c r="NPB3" s="51"/>
      <c r="NPC3" s="51"/>
      <c r="NPD3" s="51"/>
      <c r="NPE3" s="51"/>
      <c r="NPF3" s="51"/>
      <c r="NPG3" s="51"/>
      <c r="NPH3" s="51"/>
      <c r="NPI3" s="51"/>
      <c r="NPJ3" s="51"/>
      <c r="NPK3" s="51"/>
      <c r="NPL3" s="51"/>
      <c r="NPM3" s="51"/>
      <c r="NPN3" s="51"/>
      <c r="NPO3" s="51"/>
      <c r="NPP3" s="51"/>
      <c r="NPQ3" s="51"/>
      <c r="NPR3" s="51"/>
      <c r="NPS3" s="51"/>
      <c r="NPT3" s="51"/>
      <c r="NPU3" s="51"/>
      <c r="NPV3" s="51"/>
      <c r="NPW3" s="51"/>
      <c r="NPX3" s="51"/>
      <c r="NPY3" s="51"/>
      <c r="NPZ3" s="51"/>
      <c r="NQA3" s="51"/>
      <c r="NQB3" s="51"/>
      <c r="NQC3" s="51"/>
      <c r="NQD3" s="51"/>
      <c r="NQE3" s="51"/>
      <c r="NQF3" s="51"/>
      <c r="NQG3" s="51"/>
      <c r="NQH3" s="51"/>
      <c r="NQI3" s="51"/>
      <c r="NQJ3" s="51"/>
      <c r="NQK3" s="51"/>
      <c r="NQL3" s="51"/>
      <c r="NQM3" s="51"/>
      <c r="NQN3" s="51"/>
      <c r="NQO3" s="51"/>
      <c r="NQP3" s="51"/>
      <c r="NQQ3" s="51"/>
      <c r="NQR3" s="51"/>
      <c r="NQS3" s="51"/>
      <c r="NQT3" s="51"/>
      <c r="NQU3" s="51"/>
      <c r="NQV3" s="51"/>
      <c r="NQW3" s="51"/>
      <c r="NQX3" s="51"/>
      <c r="NQY3" s="51"/>
      <c r="NQZ3" s="51"/>
      <c r="NRA3" s="51"/>
      <c r="NRB3" s="51"/>
      <c r="NRC3" s="51"/>
      <c r="NRD3" s="51"/>
      <c r="NRE3" s="51"/>
      <c r="NRF3" s="51"/>
      <c r="NRG3" s="51"/>
      <c r="NRH3" s="51"/>
      <c r="NRI3" s="51"/>
      <c r="NRJ3" s="51"/>
      <c r="NRK3" s="51"/>
      <c r="NRL3" s="51"/>
      <c r="NRM3" s="51"/>
      <c r="NRN3" s="51"/>
      <c r="NRO3" s="51"/>
      <c r="NRP3" s="51"/>
      <c r="NRQ3" s="51"/>
      <c r="NRR3" s="51"/>
      <c r="NRS3" s="51"/>
      <c r="NRT3" s="51"/>
      <c r="NRU3" s="51"/>
      <c r="NRV3" s="51"/>
      <c r="NRW3" s="51"/>
      <c r="NRX3" s="51"/>
      <c r="NRY3" s="51"/>
      <c r="NRZ3" s="51"/>
      <c r="NSA3" s="51"/>
      <c r="NSB3" s="51"/>
      <c r="NSC3" s="51"/>
      <c r="NSD3" s="51"/>
      <c r="NSE3" s="51"/>
      <c r="NSF3" s="51"/>
      <c r="NSG3" s="51"/>
      <c r="NSH3" s="51"/>
      <c r="NSI3" s="51"/>
      <c r="NSJ3" s="51"/>
      <c r="NSK3" s="51"/>
      <c r="NSL3" s="51"/>
      <c r="NSM3" s="51"/>
      <c r="NSN3" s="51"/>
      <c r="NSO3" s="51"/>
      <c r="NSP3" s="51"/>
      <c r="NSQ3" s="51"/>
      <c r="NSR3" s="51"/>
      <c r="NSS3" s="51"/>
      <c r="NST3" s="51"/>
      <c r="NSU3" s="51"/>
      <c r="NSV3" s="51"/>
      <c r="NSW3" s="51"/>
      <c r="NSX3" s="51"/>
      <c r="NSY3" s="51"/>
      <c r="NSZ3" s="51"/>
      <c r="NTA3" s="51"/>
      <c r="NTB3" s="51"/>
      <c r="NTC3" s="51"/>
      <c r="NTD3" s="51"/>
      <c r="NTE3" s="51"/>
      <c r="NTF3" s="51"/>
      <c r="NTG3" s="51"/>
      <c r="NTH3" s="51"/>
      <c r="NTI3" s="51"/>
      <c r="NTJ3" s="51"/>
      <c r="NTK3" s="51"/>
      <c r="NTL3" s="51"/>
      <c r="NTM3" s="51"/>
      <c r="NTN3" s="51"/>
      <c r="NTO3" s="51"/>
      <c r="NTP3" s="51"/>
      <c r="NTQ3" s="51"/>
      <c r="NTR3" s="51"/>
      <c r="NTS3" s="51"/>
      <c r="NTT3" s="51"/>
      <c r="NTU3" s="51"/>
      <c r="NTV3" s="51"/>
      <c r="NTW3" s="51"/>
      <c r="NTX3" s="51"/>
      <c r="NTY3" s="51"/>
      <c r="NTZ3" s="51"/>
      <c r="NUA3" s="51"/>
      <c r="NUB3" s="51"/>
      <c r="NUC3" s="51"/>
      <c r="NUD3" s="51"/>
      <c r="NUE3" s="51"/>
      <c r="NUF3" s="51"/>
      <c r="NUG3" s="51"/>
      <c r="NUH3" s="51"/>
      <c r="NUI3" s="51"/>
      <c r="NUJ3" s="51"/>
      <c r="NUK3" s="51"/>
      <c r="NUL3" s="51"/>
      <c r="NUM3" s="51"/>
      <c r="NUN3" s="51"/>
      <c r="NUO3" s="51"/>
      <c r="NUP3" s="51"/>
      <c r="NUQ3" s="51"/>
      <c r="NUR3" s="51"/>
      <c r="NUS3" s="51"/>
      <c r="NUT3" s="51"/>
      <c r="NUU3" s="51"/>
      <c r="NUV3" s="51"/>
      <c r="NUW3" s="51"/>
      <c r="NUX3" s="51"/>
      <c r="NUY3" s="51"/>
      <c r="NUZ3" s="51"/>
      <c r="NVA3" s="51"/>
      <c r="NVB3" s="51"/>
      <c r="NVC3" s="51"/>
      <c r="NVD3" s="51"/>
      <c r="NVE3" s="51"/>
      <c r="NVF3" s="51"/>
      <c r="NVG3" s="51"/>
      <c r="NVH3" s="51"/>
      <c r="NVI3" s="51"/>
      <c r="NVJ3" s="51"/>
      <c r="NVK3" s="51"/>
      <c r="NVL3" s="51"/>
      <c r="NVM3" s="51"/>
      <c r="NVN3" s="51"/>
      <c r="NVO3" s="51"/>
      <c r="NVP3" s="51"/>
      <c r="NVQ3" s="51"/>
      <c r="NVR3" s="51"/>
      <c r="NVS3" s="51"/>
      <c r="NVT3" s="51"/>
      <c r="NVU3" s="51"/>
      <c r="NVV3" s="51"/>
      <c r="NVW3" s="51"/>
      <c r="NVX3" s="51"/>
      <c r="NVY3" s="51"/>
      <c r="NVZ3" s="51"/>
      <c r="NWA3" s="51"/>
      <c r="NWB3" s="51"/>
      <c r="NWC3" s="51"/>
      <c r="NWD3" s="51"/>
      <c r="NWE3" s="51"/>
      <c r="NWF3" s="51"/>
      <c r="NWG3" s="51"/>
      <c r="NWH3" s="51"/>
      <c r="NWI3" s="51"/>
      <c r="NWJ3" s="51"/>
      <c r="NWK3" s="51"/>
      <c r="NWL3" s="51"/>
      <c r="NWM3" s="51"/>
      <c r="NWN3" s="51"/>
      <c r="NWO3" s="51"/>
      <c r="NWP3" s="51"/>
      <c r="NWQ3" s="51"/>
      <c r="NWR3" s="51"/>
      <c r="NWS3" s="51"/>
      <c r="NWT3" s="51"/>
      <c r="NWU3" s="51"/>
      <c r="NWV3" s="51"/>
      <c r="NWW3" s="51"/>
      <c r="NWX3" s="51"/>
      <c r="NWY3" s="51"/>
      <c r="NWZ3" s="51"/>
      <c r="NXA3" s="51"/>
      <c r="NXB3" s="51"/>
      <c r="NXC3" s="51"/>
      <c r="NXD3" s="51"/>
      <c r="NXE3" s="51"/>
      <c r="NXF3" s="51"/>
      <c r="NXG3" s="51"/>
      <c r="NXH3" s="51"/>
      <c r="NXI3" s="51"/>
      <c r="NXJ3" s="51"/>
      <c r="NXK3" s="51"/>
      <c r="NXL3" s="51"/>
      <c r="NXM3" s="51"/>
      <c r="NXN3" s="51"/>
      <c r="NXO3" s="51"/>
      <c r="NXP3" s="51"/>
      <c r="NXQ3" s="51"/>
      <c r="NXR3" s="51"/>
      <c r="NXS3" s="51"/>
      <c r="NXT3" s="51"/>
      <c r="NXU3" s="51"/>
      <c r="NXV3" s="51"/>
      <c r="NXW3" s="51"/>
      <c r="NXX3" s="51"/>
      <c r="NXY3" s="51"/>
      <c r="NXZ3" s="51"/>
      <c r="NYA3" s="51"/>
      <c r="NYB3" s="51"/>
      <c r="NYC3" s="51"/>
      <c r="NYD3" s="51"/>
      <c r="NYE3" s="51"/>
      <c r="NYF3" s="51"/>
      <c r="NYG3" s="51"/>
      <c r="NYH3" s="51"/>
      <c r="NYI3" s="51"/>
      <c r="NYJ3" s="51"/>
      <c r="NYK3" s="51"/>
      <c r="NYL3" s="51"/>
      <c r="NYM3" s="51"/>
      <c r="NYN3" s="51"/>
      <c r="NYO3" s="51"/>
      <c r="NYP3" s="51"/>
      <c r="NYQ3" s="51"/>
      <c r="NYR3" s="51"/>
      <c r="NYS3" s="51"/>
      <c r="NYT3" s="51"/>
      <c r="NYU3" s="51"/>
      <c r="NYV3" s="51"/>
      <c r="NYW3" s="51"/>
      <c r="NYX3" s="51"/>
      <c r="NYY3" s="51"/>
      <c r="NYZ3" s="51"/>
      <c r="NZA3" s="51"/>
      <c r="NZB3" s="51"/>
      <c r="NZC3" s="51"/>
      <c r="NZD3" s="51"/>
      <c r="NZE3" s="51"/>
      <c r="NZF3" s="51"/>
      <c r="NZG3" s="51"/>
      <c r="NZH3" s="51"/>
      <c r="NZI3" s="51"/>
      <c r="NZJ3" s="51"/>
      <c r="NZK3" s="51"/>
      <c r="NZL3" s="51"/>
      <c r="NZM3" s="51"/>
      <c r="NZN3" s="51"/>
      <c r="NZO3" s="51"/>
      <c r="NZP3" s="51"/>
      <c r="NZQ3" s="51"/>
      <c r="NZR3" s="51"/>
      <c r="NZS3" s="51"/>
      <c r="NZT3" s="51"/>
      <c r="NZU3" s="51"/>
      <c r="NZV3" s="51"/>
      <c r="NZW3" s="51"/>
      <c r="NZX3" s="51"/>
      <c r="NZY3" s="51"/>
      <c r="NZZ3" s="51"/>
      <c r="OAA3" s="51"/>
      <c r="OAB3" s="51"/>
      <c r="OAC3" s="51"/>
      <c r="OAD3" s="51"/>
      <c r="OAE3" s="51"/>
      <c r="OAF3" s="51"/>
      <c r="OAG3" s="51"/>
      <c r="OAH3" s="51"/>
      <c r="OAI3" s="51"/>
      <c r="OAJ3" s="51"/>
      <c r="OAK3" s="51"/>
      <c r="OAL3" s="51"/>
      <c r="OAM3" s="51"/>
      <c r="OAN3" s="51"/>
      <c r="OAO3" s="51"/>
      <c r="OAP3" s="51"/>
      <c r="OAQ3" s="51"/>
      <c r="OAR3" s="51"/>
      <c r="OAS3" s="51"/>
      <c r="OAT3" s="51"/>
      <c r="OAU3" s="51"/>
      <c r="OAV3" s="51"/>
      <c r="OAW3" s="51"/>
      <c r="OAX3" s="51"/>
      <c r="OAY3" s="51"/>
      <c r="OAZ3" s="51"/>
      <c r="OBA3" s="51"/>
      <c r="OBB3" s="51"/>
      <c r="OBC3" s="51"/>
      <c r="OBD3" s="51"/>
      <c r="OBE3" s="51"/>
      <c r="OBF3" s="51"/>
      <c r="OBG3" s="51"/>
      <c r="OBH3" s="51"/>
      <c r="OBI3" s="51"/>
      <c r="OBJ3" s="51"/>
      <c r="OBK3" s="51"/>
      <c r="OBL3" s="51"/>
      <c r="OBM3" s="51"/>
      <c r="OBN3" s="51"/>
      <c r="OBO3" s="51"/>
      <c r="OBP3" s="51"/>
      <c r="OBQ3" s="51"/>
      <c r="OBR3" s="51"/>
      <c r="OBS3" s="51"/>
      <c r="OBT3" s="51"/>
      <c r="OBU3" s="51"/>
      <c r="OBV3" s="51"/>
      <c r="OBW3" s="51"/>
      <c r="OBX3" s="51"/>
      <c r="OBY3" s="51"/>
      <c r="OBZ3" s="51"/>
      <c r="OCA3" s="51"/>
      <c r="OCB3" s="51"/>
      <c r="OCC3" s="51"/>
      <c r="OCD3" s="51"/>
      <c r="OCE3" s="51"/>
      <c r="OCF3" s="51"/>
      <c r="OCG3" s="51"/>
      <c r="OCH3" s="51"/>
      <c r="OCI3" s="51"/>
      <c r="OCJ3" s="51"/>
      <c r="OCK3" s="51"/>
      <c r="OCL3" s="51"/>
      <c r="OCM3" s="51"/>
      <c r="OCN3" s="51"/>
      <c r="OCO3" s="51"/>
      <c r="OCP3" s="51"/>
      <c r="OCQ3" s="51"/>
      <c r="OCR3" s="51"/>
      <c r="OCS3" s="51"/>
      <c r="OCT3" s="51"/>
      <c r="OCU3" s="51"/>
      <c r="OCV3" s="51"/>
      <c r="OCW3" s="51"/>
      <c r="OCX3" s="51"/>
      <c r="OCY3" s="51"/>
      <c r="OCZ3" s="51"/>
      <c r="ODA3" s="51"/>
      <c r="ODB3" s="51"/>
      <c r="ODC3" s="51"/>
      <c r="ODD3" s="51"/>
      <c r="ODE3" s="51"/>
      <c r="ODF3" s="51"/>
      <c r="ODG3" s="51"/>
      <c r="ODH3" s="51"/>
      <c r="ODI3" s="51"/>
      <c r="ODJ3" s="51"/>
      <c r="ODK3" s="51"/>
      <c r="ODL3" s="51"/>
      <c r="ODM3" s="51"/>
      <c r="ODN3" s="51"/>
      <c r="ODO3" s="51"/>
      <c r="ODP3" s="51"/>
      <c r="ODQ3" s="51"/>
      <c r="ODR3" s="51"/>
      <c r="ODS3" s="51"/>
      <c r="ODT3" s="51"/>
      <c r="ODU3" s="51"/>
      <c r="ODV3" s="51"/>
      <c r="ODW3" s="51"/>
      <c r="ODX3" s="51"/>
      <c r="ODY3" s="51"/>
      <c r="ODZ3" s="51"/>
      <c r="OEA3" s="51"/>
      <c r="OEB3" s="51"/>
      <c r="OEC3" s="51"/>
      <c r="OED3" s="51"/>
      <c r="OEE3" s="51"/>
      <c r="OEF3" s="51"/>
      <c r="OEG3" s="51"/>
      <c r="OEH3" s="51"/>
      <c r="OEI3" s="51"/>
      <c r="OEJ3" s="51"/>
      <c r="OEK3" s="51"/>
      <c r="OEL3" s="51"/>
      <c r="OEM3" s="51"/>
      <c r="OEN3" s="51"/>
      <c r="OEO3" s="51"/>
      <c r="OEP3" s="51"/>
      <c r="OEQ3" s="51"/>
      <c r="OER3" s="51"/>
      <c r="OES3" s="51"/>
      <c r="OET3" s="51"/>
      <c r="OEU3" s="51"/>
      <c r="OEV3" s="51"/>
      <c r="OEW3" s="51"/>
      <c r="OEX3" s="51"/>
      <c r="OEY3" s="51"/>
      <c r="OEZ3" s="51"/>
      <c r="OFA3" s="51"/>
      <c r="OFB3" s="51"/>
      <c r="OFC3" s="51"/>
      <c r="OFD3" s="51"/>
      <c r="OFE3" s="51"/>
      <c r="OFF3" s="51"/>
      <c r="OFG3" s="51"/>
      <c r="OFH3" s="51"/>
      <c r="OFI3" s="51"/>
      <c r="OFJ3" s="51"/>
      <c r="OFK3" s="51"/>
      <c r="OFL3" s="51"/>
      <c r="OFM3" s="51"/>
      <c r="OFN3" s="51"/>
      <c r="OFO3" s="51"/>
      <c r="OFP3" s="51"/>
      <c r="OFQ3" s="51"/>
      <c r="OFR3" s="51"/>
      <c r="OFS3" s="51"/>
      <c r="OFT3" s="51"/>
      <c r="OFU3" s="51"/>
      <c r="OFV3" s="51"/>
      <c r="OFW3" s="51"/>
      <c r="OFX3" s="51"/>
      <c r="OFY3" s="51"/>
      <c r="OFZ3" s="51"/>
      <c r="OGA3" s="51"/>
      <c r="OGB3" s="51"/>
      <c r="OGC3" s="51"/>
      <c r="OGD3" s="51"/>
      <c r="OGE3" s="51"/>
      <c r="OGF3" s="51"/>
      <c r="OGG3" s="51"/>
      <c r="OGH3" s="51"/>
      <c r="OGI3" s="51"/>
      <c r="OGJ3" s="51"/>
      <c r="OGK3" s="51"/>
      <c r="OGL3" s="51"/>
      <c r="OGM3" s="51"/>
      <c r="OGN3" s="51"/>
      <c r="OGO3" s="51"/>
      <c r="OGP3" s="51"/>
      <c r="OGQ3" s="51"/>
      <c r="OGR3" s="51"/>
      <c r="OGS3" s="51"/>
      <c r="OGT3" s="51"/>
      <c r="OGU3" s="51"/>
      <c r="OGV3" s="51"/>
      <c r="OGW3" s="51"/>
      <c r="OGX3" s="51"/>
      <c r="OGY3" s="51"/>
      <c r="OGZ3" s="51"/>
      <c r="OHA3" s="51"/>
      <c r="OHB3" s="51"/>
      <c r="OHC3" s="51"/>
      <c r="OHD3" s="51"/>
      <c r="OHE3" s="51"/>
      <c r="OHF3" s="51"/>
      <c r="OHG3" s="51"/>
      <c r="OHH3" s="51"/>
      <c r="OHI3" s="51"/>
      <c r="OHJ3" s="51"/>
      <c r="OHK3" s="51"/>
      <c r="OHL3" s="51"/>
      <c r="OHM3" s="51"/>
      <c r="OHN3" s="51"/>
      <c r="OHO3" s="51"/>
      <c r="OHP3" s="51"/>
      <c r="OHQ3" s="51"/>
      <c r="OHR3" s="51"/>
      <c r="OHS3" s="51"/>
      <c r="OHT3" s="51"/>
      <c r="OHU3" s="51"/>
      <c r="OHV3" s="51"/>
      <c r="OHW3" s="51"/>
      <c r="OHX3" s="51"/>
      <c r="OHY3" s="51"/>
      <c r="OHZ3" s="51"/>
      <c r="OIA3" s="51"/>
      <c r="OIB3" s="51"/>
      <c r="OIC3" s="51"/>
      <c r="OID3" s="51"/>
      <c r="OIE3" s="51"/>
      <c r="OIF3" s="51"/>
      <c r="OIG3" s="51"/>
      <c r="OIH3" s="51"/>
      <c r="OII3" s="51"/>
      <c r="OIJ3" s="51"/>
      <c r="OIK3" s="51"/>
      <c r="OIL3" s="51"/>
      <c r="OIM3" s="51"/>
      <c r="OIN3" s="51"/>
      <c r="OIO3" s="51"/>
      <c r="OIP3" s="51"/>
      <c r="OIQ3" s="51"/>
      <c r="OIR3" s="51"/>
      <c r="OIS3" s="51"/>
      <c r="OIT3" s="51"/>
      <c r="OIU3" s="51"/>
      <c r="OIV3" s="51"/>
      <c r="OIW3" s="51"/>
      <c r="OIX3" s="51"/>
      <c r="OIY3" s="51"/>
      <c r="OIZ3" s="51"/>
      <c r="OJA3" s="51"/>
      <c r="OJB3" s="51"/>
      <c r="OJC3" s="51"/>
      <c r="OJD3" s="51"/>
      <c r="OJE3" s="51"/>
      <c r="OJF3" s="51"/>
      <c r="OJG3" s="51"/>
      <c r="OJH3" s="51"/>
      <c r="OJI3" s="51"/>
      <c r="OJJ3" s="51"/>
      <c r="OJK3" s="51"/>
      <c r="OJL3" s="51"/>
      <c r="OJM3" s="51"/>
      <c r="OJN3" s="51"/>
      <c r="OJO3" s="51"/>
      <c r="OJP3" s="51"/>
      <c r="OJQ3" s="51"/>
      <c r="OJR3" s="51"/>
      <c r="OJS3" s="51"/>
      <c r="OJT3" s="51"/>
      <c r="OJU3" s="51"/>
      <c r="OJV3" s="51"/>
      <c r="OJW3" s="51"/>
      <c r="OJX3" s="51"/>
      <c r="OJY3" s="51"/>
      <c r="OJZ3" s="51"/>
      <c r="OKA3" s="51"/>
      <c r="OKB3" s="51"/>
      <c r="OKC3" s="51"/>
      <c r="OKD3" s="51"/>
      <c r="OKE3" s="51"/>
      <c r="OKF3" s="51"/>
      <c r="OKG3" s="51"/>
      <c r="OKH3" s="51"/>
      <c r="OKI3" s="51"/>
      <c r="OKJ3" s="51"/>
      <c r="OKK3" s="51"/>
      <c r="OKL3" s="51"/>
      <c r="OKM3" s="51"/>
      <c r="OKN3" s="51"/>
      <c r="OKO3" s="51"/>
      <c r="OKP3" s="51"/>
      <c r="OKQ3" s="51"/>
      <c r="OKR3" s="51"/>
      <c r="OKS3" s="51"/>
      <c r="OKT3" s="51"/>
      <c r="OKU3" s="51"/>
      <c r="OKV3" s="51"/>
      <c r="OKW3" s="51"/>
      <c r="OKX3" s="51"/>
      <c r="OKY3" s="51"/>
      <c r="OKZ3" s="51"/>
      <c r="OLA3" s="51"/>
      <c r="OLB3" s="51"/>
      <c r="OLC3" s="51"/>
      <c r="OLD3" s="51"/>
      <c r="OLE3" s="51"/>
      <c r="OLF3" s="51"/>
      <c r="OLG3" s="51"/>
      <c r="OLH3" s="51"/>
      <c r="OLI3" s="51"/>
      <c r="OLJ3" s="51"/>
      <c r="OLK3" s="51"/>
      <c r="OLL3" s="51"/>
      <c r="OLM3" s="51"/>
      <c r="OLN3" s="51"/>
      <c r="OLO3" s="51"/>
      <c r="OLP3" s="51"/>
      <c r="OLQ3" s="51"/>
      <c r="OLR3" s="51"/>
      <c r="OLS3" s="51"/>
      <c r="OLT3" s="51"/>
      <c r="OLU3" s="51"/>
      <c r="OLV3" s="51"/>
      <c r="OLW3" s="51"/>
      <c r="OLX3" s="51"/>
      <c r="OLY3" s="51"/>
      <c r="OLZ3" s="51"/>
      <c r="OMA3" s="51"/>
      <c r="OMB3" s="51"/>
      <c r="OMC3" s="51"/>
      <c r="OMD3" s="51"/>
      <c r="OME3" s="51"/>
      <c r="OMF3" s="51"/>
      <c r="OMG3" s="51"/>
      <c r="OMH3" s="51"/>
      <c r="OMI3" s="51"/>
      <c r="OMJ3" s="51"/>
      <c r="OMK3" s="51"/>
      <c r="OML3" s="51"/>
      <c r="OMM3" s="51"/>
      <c r="OMN3" s="51"/>
      <c r="OMO3" s="51"/>
      <c r="OMP3" s="51"/>
      <c r="OMQ3" s="51"/>
      <c r="OMR3" s="51"/>
      <c r="OMS3" s="51"/>
      <c r="OMT3" s="51"/>
      <c r="OMU3" s="51"/>
      <c r="OMV3" s="51"/>
      <c r="OMW3" s="51"/>
      <c r="OMX3" s="51"/>
      <c r="OMY3" s="51"/>
      <c r="OMZ3" s="51"/>
      <c r="ONA3" s="51"/>
      <c r="ONB3" s="51"/>
      <c r="ONC3" s="51"/>
      <c r="OND3" s="51"/>
      <c r="ONE3" s="51"/>
      <c r="ONF3" s="51"/>
      <c r="ONG3" s="51"/>
      <c r="ONH3" s="51"/>
      <c r="ONI3" s="51"/>
      <c r="ONJ3" s="51"/>
      <c r="ONK3" s="51"/>
      <c r="ONL3" s="51"/>
      <c r="ONM3" s="51"/>
      <c r="ONN3" s="51"/>
      <c r="ONO3" s="51"/>
      <c r="ONP3" s="51"/>
      <c r="ONQ3" s="51"/>
      <c r="ONR3" s="51"/>
      <c r="ONS3" s="51"/>
      <c r="ONT3" s="51"/>
      <c r="ONU3" s="51"/>
      <c r="ONV3" s="51"/>
      <c r="ONW3" s="51"/>
      <c r="ONX3" s="51"/>
      <c r="ONY3" s="51"/>
      <c r="ONZ3" s="51"/>
      <c r="OOA3" s="51"/>
      <c r="OOB3" s="51"/>
      <c r="OOC3" s="51"/>
      <c r="OOD3" s="51"/>
      <c r="OOE3" s="51"/>
      <c r="OOF3" s="51"/>
      <c r="OOG3" s="51"/>
      <c r="OOH3" s="51"/>
      <c r="OOI3" s="51"/>
      <c r="OOJ3" s="51"/>
      <c r="OOK3" s="51"/>
      <c r="OOL3" s="51"/>
      <c r="OOM3" s="51"/>
      <c r="OON3" s="51"/>
      <c r="OOO3" s="51"/>
      <c r="OOP3" s="51"/>
      <c r="OOQ3" s="51"/>
      <c r="OOR3" s="51"/>
      <c r="OOS3" s="51"/>
      <c r="OOT3" s="51"/>
      <c r="OOU3" s="51"/>
      <c r="OOV3" s="51"/>
      <c r="OOW3" s="51"/>
      <c r="OOX3" s="51"/>
      <c r="OOY3" s="51"/>
      <c r="OOZ3" s="51"/>
      <c r="OPA3" s="51"/>
      <c r="OPB3" s="51"/>
      <c r="OPC3" s="51"/>
      <c r="OPD3" s="51"/>
      <c r="OPE3" s="51"/>
      <c r="OPF3" s="51"/>
      <c r="OPG3" s="51"/>
      <c r="OPH3" s="51"/>
      <c r="OPI3" s="51"/>
      <c r="OPJ3" s="51"/>
      <c r="OPK3" s="51"/>
      <c r="OPL3" s="51"/>
      <c r="OPM3" s="51"/>
      <c r="OPN3" s="51"/>
      <c r="OPO3" s="51"/>
      <c r="OPP3" s="51"/>
      <c r="OPQ3" s="51"/>
      <c r="OPR3" s="51"/>
      <c r="OPS3" s="51"/>
      <c r="OPT3" s="51"/>
      <c r="OPU3" s="51"/>
      <c r="OPV3" s="51"/>
      <c r="OPW3" s="51"/>
      <c r="OPX3" s="51"/>
      <c r="OPY3" s="51"/>
      <c r="OPZ3" s="51"/>
      <c r="OQA3" s="51"/>
      <c r="OQB3" s="51"/>
      <c r="OQC3" s="51"/>
      <c r="OQD3" s="51"/>
      <c r="OQE3" s="51"/>
      <c r="OQF3" s="51"/>
      <c r="OQG3" s="51"/>
      <c r="OQH3" s="51"/>
      <c r="OQI3" s="51"/>
      <c r="OQJ3" s="51"/>
      <c r="OQK3" s="51"/>
      <c r="OQL3" s="51"/>
      <c r="OQM3" s="51"/>
      <c r="OQN3" s="51"/>
      <c r="OQO3" s="51"/>
      <c r="OQP3" s="51"/>
      <c r="OQQ3" s="51"/>
      <c r="OQR3" s="51"/>
      <c r="OQS3" s="51"/>
      <c r="OQT3" s="51"/>
      <c r="OQU3" s="51"/>
      <c r="OQV3" s="51"/>
      <c r="OQW3" s="51"/>
      <c r="OQX3" s="51"/>
      <c r="OQY3" s="51"/>
      <c r="OQZ3" s="51"/>
      <c r="ORA3" s="51"/>
      <c r="ORB3" s="51"/>
      <c r="ORC3" s="51"/>
      <c r="ORD3" s="51"/>
      <c r="ORE3" s="51"/>
      <c r="ORF3" s="51"/>
      <c r="ORG3" s="51"/>
      <c r="ORH3" s="51"/>
      <c r="ORI3" s="51"/>
      <c r="ORJ3" s="51"/>
      <c r="ORK3" s="51"/>
      <c r="ORL3" s="51"/>
      <c r="ORM3" s="51"/>
      <c r="ORN3" s="51"/>
      <c r="ORO3" s="51"/>
      <c r="ORP3" s="51"/>
      <c r="ORQ3" s="51"/>
      <c r="ORR3" s="51"/>
      <c r="ORS3" s="51"/>
      <c r="ORT3" s="51"/>
      <c r="ORU3" s="51"/>
      <c r="ORV3" s="51"/>
      <c r="ORW3" s="51"/>
      <c r="ORX3" s="51"/>
      <c r="ORY3" s="51"/>
      <c r="ORZ3" s="51"/>
      <c r="OSA3" s="51"/>
      <c r="OSB3" s="51"/>
      <c r="OSC3" s="51"/>
      <c r="OSD3" s="51"/>
      <c r="OSE3" s="51"/>
      <c r="OSF3" s="51"/>
      <c r="OSG3" s="51"/>
      <c r="OSH3" s="51"/>
      <c r="OSI3" s="51"/>
      <c r="OSJ3" s="51"/>
      <c r="OSK3" s="51"/>
      <c r="OSL3" s="51"/>
      <c r="OSM3" s="51"/>
      <c r="OSN3" s="51"/>
      <c r="OSO3" s="51"/>
      <c r="OSP3" s="51"/>
      <c r="OSQ3" s="51"/>
      <c r="OSR3" s="51"/>
      <c r="OSS3" s="51"/>
      <c r="OST3" s="51"/>
      <c r="OSU3" s="51"/>
      <c r="OSV3" s="51"/>
      <c r="OSW3" s="51"/>
      <c r="OSX3" s="51"/>
      <c r="OSY3" s="51"/>
      <c r="OSZ3" s="51"/>
      <c r="OTA3" s="51"/>
      <c r="OTB3" s="51"/>
      <c r="OTC3" s="51"/>
      <c r="OTD3" s="51"/>
      <c r="OTE3" s="51"/>
      <c r="OTF3" s="51"/>
      <c r="OTG3" s="51"/>
      <c r="OTH3" s="51"/>
      <c r="OTI3" s="51"/>
      <c r="OTJ3" s="51"/>
      <c r="OTK3" s="51"/>
      <c r="OTL3" s="51"/>
      <c r="OTM3" s="51"/>
      <c r="OTN3" s="51"/>
      <c r="OTO3" s="51"/>
      <c r="OTP3" s="51"/>
      <c r="OTQ3" s="51"/>
      <c r="OTR3" s="51"/>
      <c r="OTS3" s="51"/>
      <c r="OTT3" s="51"/>
      <c r="OTU3" s="51"/>
      <c r="OTV3" s="51"/>
      <c r="OTW3" s="51"/>
      <c r="OTX3" s="51"/>
      <c r="OTY3" s="51"/>
      <c r="OTZ3" s="51"/>
      <c r="OUA3" s="51"/>
      <c r="OUB3" s="51"/>
      <c r="OUC3" s="51"/>
      <c r="OUD3" s="51"/>
      <c r="OUE3" s="51"/>
      <c r="OUF3" s="51"/>
      <c r="OUG3" s="51"/>
      <c r="OUH3" s="51"/>
      <c r="OUI3" s="51"/>
      <c r="OUJ3" s="51"/>
      <c r="OUK3" s="51"/>
      <c r="OUL3" s="51"/>
      <c r="OUM3" s="51"/>
      <c r="OUN3" s="51"/>
      <c r="OUO3" s="51"/>
      <c r="OUP3" s="51"/>
      <c r="OUQ3" s="51"/>
      <c r="OUR3" s="51"/>
      <c r="OUS3" s="51"/>
      <c r="OUT3" s="51"/>
      <c r="OUU3" s="51"/>
      <c r="OUV3" s="51"/>
      <c r="OUW3" s="51"/>
      <c r="OUX3" s="51"/>
      <c r="OUY3" s="51"/>
      <c r="OUZ3" s="51"/>
      <c r="OVA3" s="51"/>
      <c r="OVB3" s="51"/>
      <c r="OVC3" s="51"/>
      <c r="OVD3" s="51"/>
      <c r="OVE3" s="51"/>
      <c r="OVF3" s="51"/>
      <c r="OVG3" s="51"/>
      <c r="OVH3" s="51"/>
      <c r="OVI3" s="51"/>
      <c r="OVJ3" s="51"/>
      <c r="OVK3" s="51"/>
      <c r="OVL3" s="51"/>
      <c r="OVM3" s="51"/>
      <c r="OVN3" s="51"/>
      <c r="OVO3" s="51"/>
      <c r="OVP3" s="51"/>
      <c r="OVQ3" s="51"/>
      <c r="OVR3" s="51"/>
      <c r="OVS3" s="51"/>
      <c r="OVT3" s="51"/>
      <c r="OVU3" s="51"/>
      <c r="OVV3" s="51"/>
      <c r="OVW3" s="51"/>
      <c r="OVX3" s="51"/>
      <c r="OVY3" s="51"/>
      <c r="OVZ3" s="51"/>
      <c r="OWA3" s="51"/>
      <c r="OWB3" s="51"/>
      <c r="OWC3" s="51"/>
      <c r="OWD3" s="51"/>
      <c r="OWE3" s="51"/>
      <c r="OWF3" s="51"/>
      <c r="OWG3" s="51"/>
      <c r="OWH3" s="51"/>
      <c r="OWI3" s="51"/>
      <c r="OWJ3" s="51"/>
      <c r="OWK3" s="51"/>
      <c r="OWL3" s="51"/>
      <c r="OWM3" s="51"/>
      <c r="OWN3" s="51"/>
      <c r="OWO3" s="51"/>
      <c r="OWP3" s="51"/>
      <c r="OWQ3" s="51"/>
      <c r="OWR3" s="51"/>
      <c r="OWS3" s="51"/>
      <c r="OWT3" s="51"/>
      <c r="OWU3" s="51"/>
      <c r="OWV3" s="51"/>
      <c r="OWW3" s="51"/>
      <c r="OWX3" s="51"/>
      <c r="OWY3" s="51"/>
      <c r="OWZ3" s="51"/>
      <c r="OXA3" s="51"/>
      <c r="OXB3" s="51"/>
      <c r="OXC3" s="51"/>
      <c r="OXD3" s="51"/>
      <c r="OXE3" s="51"/>
      <c r="OXF3" s="51"/>
      <c r="OXG3" s="51"/>
      <c r="OXH3" s="51"/>
      <c r="OXI3" s="51"/>
      <c r="OXJ3" s="51"/>
      <c r="OXK3" s="51"/>
      <c r="OXL3" s="51"/>
      <c r="OXM3" s="51"/>
      <c r="OXN3" s="51"/>
      <c r="OXO3" s="51"/>
      <c r="OXP3" s="51"/>
      <c r="OXQ3" s="51"/>
      <c r="OXR3" s="51"/>
      <c r="OXS3" s="51"/>
      <c r="OXT3" s="51"/>
      <c r="OXU3" s="51"/>
      <c r="OXV3" s="51"/>
      <c r="OXW3" s="51"/>
      <c r="OXX3" s="51"/>
      <c r="OXY3" s="51"/>
      <c r="OXZ3" s="51"/>
      <c r="OYA3" s="51"/>
      <c r="OYB3" s="51"/>
      <c r="OYC3" s="51"/>
      <c r="OYD3" s="51"/>
      <c r="OYE3" s="51"/>
      <c r="OYF3" s="51"/>
      <c r="OYG3" s="51"/>
      <c r="OYH3" s="51"/>
      <c r="OYI3" s="51"/>
      <c r="OYJ3" s="51"/>
      <c r="OYK3" s="51"/>
      <c r="OYL3" s="51"/>
      <c r="OYM3" s="51"/>
      <c r="OYN3" s="51"/>
      <c r="OYO3" s="51"/>
      <c r="OYP3" s="51"/>
      <c r="OYQ3" s="51"/>
      <c r="OYR3" s="51"/>
      <c r="OYS3" s="51"/>
      <c r="OYT3" s="51"/>
      <c r="OYU3" s="51"/>
      <c r="OYV3" s="51"/>
      <c r="OYW3" s="51"/>
      <c r="OYX3" s="51"/>
      <c r="OYY3" s="51"/>
      <c r="OYZ3" s="51"/>
      <c r="OZA3" s="51"/>
      <c r="OZB3" s="51"/>
      <c r="OZC3" s="51"/>
      <c r="OZD3" s="51"/>
      <c r="OZE3" s="51"/>
      <c r="OZF3" s="51"/>
      <c r="OZG3" s="51"/>
      <c r="OZH3" s="51"/>
      <c r="OZI3" s="51"/>
      <c r="OZJ3" s="51"/>
      <c r="OZK3" s="51"/>
      <c r="OZL3" s="51"/>
      <c r="OZM3" s="51"/>
      <c r="OZN3" s="51"/>
      <c r="OZO3" s="51"/>
      <c r="OZP3" s="51"/>
      <c r="OZQ3" s="51"/>
      <c r="OZR3" s="51"/>
      <c r="OZS3" s="51"/>
      <c r="OZT3" s="51"/>
      <c r="OZU3" s="51"/>
      <c r="OZV3" s="51"/>
      <c r="OZW3" s="51"/>
      <c r="OZX3" s="51"/>
      <c r="OZY3" s="51"/>
      <c r="OZZ3" s="51"/>
      <c r="PAA3" s="51"/>
      <c r="PAB3" s="51"/>
      <c r="PAC3" s="51"/>
      <c r="PAD3" s="51"/>
      <c r="PAE3" s="51"/>
      <c r="PAF3" s="51"/>
      <c r="PAG3" s="51"/>
      <c r="PAH3" s="51"/>
      <c r="PAI3" s="51"/>
      <c r="PAJ3" s="51"/>
      <c r="PAK3" s="51"/>
      <c r="PAL3" s="51"/>
      <c r="PAM3" s="51"/>
      <c r="PAN3" s="51"/>
      <c r="PAO3" s="51"/>
      <c r="PAP3" s="51"/>
      <c r="PAQ3" s="51"/>
      <c r="PAR3" s="51"/>
      <c r="PAS3" s="51"/>
      <c r="PAT3" s="51"/>
      <c r="PAU3" s="51"/>
      <c r="PAV3" s="51"/>
      <c r="PAW3" s="51"/>
      <c r="PAX3" s="51"/>
      <c r="PAY3" s="51"/>
      <c r="PAZ3" s="51"/>
      <c r="PBA3" s="51"/>
      <c r="PBB3" s="51"/>
      <c r="PBC3" s="51"/>
      <c r="PBD3" s="51"/>
      <c r="PBE3" s="51"/>
      <c r="PBF3" s="51"/>
      <c r="PBG3" s="51"/>
      <c r="PBH3" s="51"/>
      <c r="PBI3" s="51"/>
      <c r="PBJ3" s="51"/>
      <c r="PBK3" s="51"/>
      <c r="PBL3" s="51"/>
      <c r="PBM3" s="51"/>
      <c r="PBN3" s="51"/>
      <c r="PBO3" s="51"/>
      <c r="PBP3" s="51"/>
      <c r="PBQ3" s="51"/>
      <c r="PBR3" s="51"/>
      <c r="PBS3" s="51"/>
      <c r="PBT3" s="51"/>
      <c r="PBU3" s="51"/>
      <c r="PBV3" s="51"/>
      <c r="PBW3" s="51"/>
      <c r="PBX3" s="51"/>
      <c r="PBY3" s="51"/>
      <c r="PBZ3" s="51"/>
      <c r="PCA3" s="51"/>
      <c r="PCB3" s="51"/>
      <c r="PCC3" s="51"/>
      <c r="PCD3" s="51"/>
      <c r="PCE3" s="51"/>
      <c r="PCF3" s="51"/>
      <c r="PCG3" s="51"/>
      <c r="PCH3" s="51"/>
      <c r="PCI3" s="51"/>
      <c r="PCJ3" s="51"/>
      <c r="PCK3" s="51"/>
      <c r="PCL3" s="51"/>
      <c r="PCM3" s="51"/>
      <c r="PCN3" s="51"/>
      <c r="PCO3" s="51"/>
      <c r="PCP3" s="51"/>
      <c r="PCQ3" s="51"/>
      <c r="PCR3" s="51"/>
      <c r="PCS3" s="51"/>
      <c r="PCT3" s="51"/>
      <c r="PCU3" s="51"/>
      <c r="PCV3" s="51"/>
      <c r="PCW3" s="51"/>
      <c r="PCX3" s="51"/>
      <c r="PCY3" s="51"/>
      <c r="PCZ3" s="51"/>
      <c r="PDA3" s="51"/>
      <c r="PDB3" s="51"/>
      <c r="PDC3" s="51"/>
      <c r="PDD3" s="51"/>
      <c r="PDE3" s="51"/>
      <c r="PDF3" s="51"/>
      <c r="PDG3" s="51"/>
      <c r="PDH3" s="51"/>
      <c r="PDI3" s="51"/>
      <c r="PDJ3" s="51"/>
      <c r="PDK3" s="51"/>
      <c r="PDL3" s="51"/>
      <c r="PDM3" s="51"/>
      <c r="PDN3" s="51"/>
      <c r="PDO3" s="51"/>
      <c r="PDP3" s="51"/>
      <c r="PDQ3" s="51"/>
      <c r="PDR3" s="51"/>
      <c r="PDS3" s="51"/>
      <c r="PDT3" s="51"/>
      <c r="PDU3" s="51"/>
      <c r="PDV3" s="51"/>
      <c r="PDW3" s="51"/>
      <c r="PDX3" s="51"/>
      <c r="PDY3" s="51"/>
      <c r="PDZ3" s="51"/>
      <c r="PEA3" s="51"/>
      <c r="PEB3" s="51"/>
      <c r="PEC3" s="51"/>
      <c r="PED3" s="51"/>
      <c r="PEE3" s="51"/>
      <c r="PEF3" s="51"/>
      <c r="PEG3" s="51"/>
      <c r="PEH3" s="51"/>
      <c r="PEI3" s="51"/>
      <c r="PEJ3" s="51"/>
      <c r="PEK3" s="51"/>
      <c r="PEL3" s="51"/>
      <c r="PEM3" s="51"/>
      <c r="PEN3" s="51"/>
      <c r="PEO3" s="51"/>
      <c r="PEP3" s="51"/>
      <c r="PEQ3" s="51"/>
      <c r="PER3" s="51"/>
      <c r="PES3" s="51"/>
      <c r="PET3" s="51"/>
      <c r="PEU3" s="51"/>
      <c r="PEV3" s="51"/>
      <c r="PEW3" s="51"/>
      <c r="PEX3" s="51"/>
      <c r="PEY3" s="51"/>
      <c r="PEZ3" s="51"/>
      <c r="PFA3" s="51"/>
      <c r="PFB3" s="51"/>
      <c r="PFC3" s="51"/>
      <c r="PFD3" s="51"/>
      <c r="PFE3" s="51"/>
      <c r="PFF3" s="51"/>
      <c r="PFG3" s="51"/>
      <c r="PFH3" s="51"/>
      <c r="PFI3" s="51"/>
      <c r="PFJ3" s="51"/>
      <c r="PFK3" s="51"/>
      <c r="PFL3" s="51"/>
      <c r="PFM3" s="51"/>
      <c r="PFN3" s="51"/>
      <c r="PFO3" s="51"/>
      <c r="PFP3" s="51"/>
      <c r="PFQ3" s="51"/>
      <c r="PFR3" s="51"/>
      <c r="PFS3" s="51"/>
      <c r="PFT3" s="51"/>
      <c r="PFU3" s="51"/>
      <c r="PFV3" s="51"/>
      <c r="PFW3" s="51"/>
      <c r="PFX3" s="51"/>
      <c r="PFY3" s="51"/>
      <c r="PFZ3" s="51"/>
      <c r="PGA3" s="51"/>
      <c r="PGB3" s="51"/>
      <c r="PGC3" s="51"/>
      <c r="PGD3" s="51"/>
      <c r="PGE3" s="51"/>
      <c r="PGF3" s="51"/>
      <c r="PGG3" s="51"/>
      <c r="PGH3" s="51"/>
      <c r="PGI3" s="51"/>
      <c r="PGJ3" s="51"/>
      <c r="PGK3" s="51"/>
      <c r="PGL3" s="51"/>
      <c r="PGM3" s="51"/>
      <c r="PGN3" s="51"/>
      <c r="PGO3" s="51"/>
      <c r="PGP3" s="51"/>
      <c r="PGQ3" s="51"/>
      <c r="PGR3" s="51"/>
      <c r="PGS3" s="51"/>
      <c r="PGT3" s="51"/>
      <c r="PGU3" s="51"/>
      <c r="PGV3" s="51"/>
      <c r="PGW3" s="51"/>
      <c r="PGX3" s="51"/>
      <c r="PGY3" s="51"/>
      <c r="PGZ3" s="51"/>
      <c r="PHA3" s="51"/>
      <c r="PHB3" s="51"/>
      <c r="PHC3" s="51"/>
      <c r="PHD3" s="51"/>
      <c r="PHE3" s="51"/>
      <c r="PHF3" s="51"/>
      <c r="PHG3" s="51"/>
      <c r="PHH3" s="51"/>
      <c r="PHI3" s="51"/>
      <c r="PHJ3" s="51"/>
      <c r="PHK3" s="51"/>
      <c r="PHL3" s="51"/>
      <c r="PHM3" s="51"/>
      <c r="PHN3" s="51"/>
      <c r="PHO3" s="51"/>
      <c r="PHP3" s="51"/>
      <c r="PHQ3" s="51"/>
      <c r="PHR3" s="51"/>
      <c r="PHS3" s="51"/>
      <c r="PHT3" s="51"/>
      <c r="PHU3" s="51"/>
      <c r="PHV3" s="51"/>
      <c r="PHW3" s="51"/>
      <c r="PHX3" s="51"/>
      <c r="PHY3" s="51"/>
      <c r="PHZ3" s="51"/>
      <c r="PIA3" s="51"/>
      <c r="PIB3" s="51"/>
      <c r="PIC3" s="51"/>
      <c r="PID3" s="51"/>
      <c r="PIE3" s="51"/>
      <c r="PIF3" s="51"/>
      <c r="PIG3" s="51"/>
      <c r="PIH3" s="51"/>
      <c r="PII3" s="51"/>
      <c r="PIJ3" s="51"/>
      <c r="PIK3" s="51"/>
      <c r="PIL3" s="51"/>
      <c r="PIM3" s="51"/>
      <c r="PIN3" s="51"/>
      <c r="PIO3" s="51"/>
      <c r="PIP3" s="51"/>
      <c r="PIQ3" s="51"/>
      <c r="PIR3" s="51"/>
      <c r="PIS3" s="51"/>
      <c r="PIT3" s="51"/>
      <c r="PIU3" s="51"/>
      <c r="PIV3" s="51"/>
      <c r="PIW3" s="51"/>
      <c r="PIX3" s="51"/>
      <c r="PIY3" s="51"/>
      <c r="PIZ3" s="51"/>
      <c r="PJA3" s="51"/>
      <c r="PJB3" s="51"/>
      <c r="PJC3" s="51"/>
      <c r="PJD3" s="51"/>
      <c r="PJE3" s="51"/>
      <c r="PJF3" s="51"/>
      <c r="PJG3" s="51"/>
      <c r="PJH3" s="51"/>
      <c r="PJI3" s="51"/>
      <c r="PJJ3" s="51"/>
      <c r="PJK3" s="51"/>
      <c r="PJL3" s="51"/>
      <c r="PJM3" s="51"/>
      <c r="PJN3" s="51"/>
      <c r="PJO3" s="51"/>
      <c r="PJP3" s="51"/>
      <c r="PJQ3" s="51"/>
      <c r="PJR3" s="51"/>
      <c r="PJS3" s="51"/>
      <c r="PJT3" s="51"/>
      <c r="PJU3" s="51"/>
      <c r="PJV3" s="51"/>
      <c r="PJW3" s="51"/>
      <c r="PJX3" s="51"/>
      <c r="PJY3" s="51"/>
      <c r="PJZ3" s="51"/>
      <c r="PKA3" s="51"/>
      <c r="PKB3" s="51"/>
      <c r="PKC3" s="51"/>
      <c r="PKD3" s="51"/>
      <c r="PKE3" s="51"/>
      <c r="PKF3" s="51"/>
      <c r="PKG3" s="51"/>
      <c r="PKH3" s="51"/>
      <c r="PKI3" s="51"/>
      <c r="PKJ3" s="51"/>
      <c r="PKK3" s="51"/>
      <c r="PKL3" s="51"/>
      <c r="PKM3" s="51"/>
      <c r="PKN3" s="51"/>
      <c r="PKO3" s="51"/>
      <c r="PKP3" s="51"/>
      <c r="PKQ3" s="51"/>
      <c r="PKR3" s="51"/>
      <c r="PKS3" s="51"/>
      <c r="PKT3" s="51"/>
      <c r="PKU3" s="51"/>
      <c r="PKV3" s="51"/>
      <c r="PKW3" s="51"/>
      <c r="PKX3" s="51"/>
      <c r="PKY3" s="51"/>
      <c r="PKZ3" s="51"/>
      <c r="PLA3" s="51"/>
      <c r="PLB3" s="51"/>
      <c r="PLC3" s="51"/>
      <c r="PLD3" s="51"/>
      <c r="PLE3" s="51"/>
      <c r="PLF3" s="51"/>
      <c r="PLG3" s="51"/>
      <c r="PLH3" s="51"/>
      <c r="PLI3" s="51"/>
      <c r="PLJ3" s="51"/>
      <c r="PLK3" s="51"/>
      <c r="PLL3" s="51"/>
      <c r="PLM3" s="51"/>
      <c r="PLN3" s="51"/>
      <c r="PLO3" s="51"/>
      <c r="PLP3" s="51"/>
      <c r="PLQ3" s="51"/>
      <c r="PLR3" s="51"/>
      <c r="PLS3" s="51"/>
      <c r="PLT3" s="51"/>
      <c r="PLU3" s="51"/>
      <c r="PLV3" s="51"/>
      <c r="PLW3" s="51"/>
      <c r="PLX3" s="51"/>
      <c r="PLY3" s="51"/>
      <c r="PLZ3" s="51"/>
      <c r="PMA3" s="51"/>
      <c r="PMB3" s="51"/>
      <c r="PMC3" s="51"/>
      <c r="PMD3" s="51"/>
      <c r="PME3" s="51"/>
      <c r="PMF3" s="51"/>
      <c r="PMG3" s="51"/>
      <c r="PMH3" s="51"/>
      <c r="PMI3" s="51"/>
      <c r="PMJ3" s="51"/>
      <c r="PMK3" s="51"/>
      <c r="PML3" s="51"/>
      <c r="PMM3" s="51"/>
      <c r="PMN3" s="51"/>
      <c r="PMO3" s="51"/>
      <c r="PMP3" s="51"/>
      <c r="PMQ3" s="51"/>
      <c r="PMR3" s="51"/>
      <c r="PMS3" s="51"/>
      <c r="PMT3" s="51"/>
      <c r="PMU3" s="51"/>
      <c r="PMV3" s="51"/>
      <c r="PMW3" s="51"/>
      <c r="PMX3" s="51"/>
      <c r="PMY3" s="51"/>
      <c r="PMZ3" s="51"/>
      <c r="PNA3" s="51"/>
      <c r="PNB3" s="51"/>
      <c r="PNC3" s="51"/>
      <c r="PND3" s="51"/>
      <c r="PNE3" s="51"/>
      <c r="PNF3" s="51"/>
      <c r="PNG3" s="51"/>
      <c r="PNH3" s="51"/>
      <c r="PNI3" s="51"/>
      <c r="PNJ3" s="51"/>
      <c r="PNK3" s="51"/>
      <c r="PNL3" s="51"/>
      <c r="PNM3" s="51"/>
      <c r="PNN3" s="51"/>
      <c r="PNO3" s="51"/>
      <c r="PNP3" s="51"/>
      <c r="PNQ3" s="51"/>
      <c r="PNR3" s="51"/>
      <c r="PNS3" s="51"/>
      <c r="PNT3" s="51"/>
      <c r="PNU3" s="51"/>
      <c r="PNV3" s="51"/>
      <c r="PNW3" s="51"/>
      <c r="PNX3" s="51"/>
      <c r="PNY3" s="51"/>
      <c r="PNZ3" s="51"/>
      <c r="POA3" s="51"/>
      <c r="POB3" s="51"/>
      <c r="POC3" s="51"/>
      <c r="POD3" s="51"/>
      <c r="POE3" s="51"/>
      <c r="POF3" s="51"/>
      <c r="POG3" s="51"/>
      <c r="POH3" s="51"/>
      <c r="POI3" s="51"/>
      <c r="POJ3" s="51"/>
      <c r="POK3" s="51"/>
      <c r="POL3" s="51"/>
      <c r="POM3" s="51"/>
      <c r="PON3" s="51"/>
      <c r="POO3" s="51"/>
      <c r="POP3" s="51"/>
      <c r="POQ3" s="51"/>
      <c r="POR3" s="51"/>
      <c r="POS3" s="51"/>
      <c r="POT3" s="51"/>
      <c r="POU3" s="51"/>
      <c r="POV3" s="51"/>
      <c r="POW3" s="51"/>
      <c r="POX3" s="51"/>
      <c r="POY3" s="51"/>
      <c r="POZ3" s="51"/>
      <c r="PPA3" s="51"/>
      <c r="PPB3" s="51"/>
      <c r="PPC3" s="51"/>
      <c r="PPD3" s="51"/>
      <c r="PPE3" s="51"/>
      <c r="PPF3" s="51"/>
      <c r="PPG3" s="51"/>
      <c r="PPH3" s="51"/>
      <c r="PPI3" s="51"/>
      <c r="PPJ3" s="51"/>
      <c r="PPK3" s="51"/>
      <c r="PPL3" s="51"/>
      <c r="PPM3" s="51"/>
      <c r="PPN3" s="51"/>
      <c r="PPO3" s="51"/>
      <c r="PPP3" s="51"/>
      <c r="PPQ3" s="51"/>
      <c r="PPR3" s="51"/>
      <c r="PPS3" s="51"/>
      <c r="PPT3" s="51"/>
      <c r="PPU3" s="51"/>
      <c r="PPV3" s="51"/>
      <c r="PPW3" s="51"/>
      <c r="PPX3" s="51"/>
      <c r="PPY3" s="51"/>
      <c r="PPZ3" s="51"/>
      <c r="PQA3" s="51"/>
      <c r="PQB3" s="51"/>
      <c r="PQC3" s="51"/>
      <c r="PQD3" s="51"/>
      <c r="PQE3" s="51"/>
      <c r="PQF3" s="51"/>
      <c r="PQG3" s="51"/>
      <c r="PQH3" s="51"/>
      <c r="PQI3" s="51"/>
      <c r="PQJ3" s="51"/>
      <c r="PQK3" s="51"/>
      <c r="PQL3" s="51"/>
      <c r="PQM3" s="51"/>
      <c r="PQN3" s="51"/>
      <c r="PQO3" s="51"/>
      <c r="PQP3" s="51"/>
      <c r="PQQ3" s="51"/>
      <c r="PQR3" s="51"/>
      <c r="PQS3" s="51"/>
      <c r="PQT3" s="51"/>
      <c r="PQU3" s="51"/>
      <c r="PQV3" s="51"/>
      <c r="PQW3" s="51"/>
      <c r="PQX3" s="51"/>
      <c r="PQY3" s="51"/>
      <c r="PQZ3" s="51"/>
      <c r="PRA3" s="51"/>
      <c r="PRB3" s="51"/>
      <c r="PRC3" s="51"/>
      <c r="PRD3" s="51"/>
      <c r="PRE3" s="51"/>
      <c r="PRF3" s="51"/>
      <c r="PRG3" s="51"/>
      <c r="PRH3" s="51"/>
      <c r="PRI3" s="51"/>
      <c r="PRJ3" s="51"/>
      <c r="PRK3" s="51"/>
      <c r="PRL3" s="51"/>
      <c r="PRM3" s="51"/>
      <c r="PRN3" s="51"/>
      <c r="PRO3" s="51"/>
      <c r="PRP3" s="51"/>
      <c r="PRQ3" s="51"/>
      <c r="PRR3" s="51"/>
      <c r="PRS3" s="51"/>
      <c r="PRT3" s="51"/>
      <c r="PRU3" s="51"/>
      <c r="PRV3" s="51"/>
      <c r="PRW3" s="51"/>
      <c r="PRX3" s="51"/>
      <c r="PRY3" s="51"/>
      <c r="PRZ3" s="51"/>
      <c r="PSA3" s="51"/>
      <c r="PSB3" s="51"/>
      <c r="PSC3" s="51"/>
      <c r="PSD3" s="51"/>
      <c r="PSE3" s="51"/>
      <c r="PSF3" s="51"/>
      <c r="PSG3" s="51"/>
      <c r="PSH3" s="51"/>
      <c r="PSI3" s="51"/>
      <c r="PSJ3" s="51"/>
      <c r="PSK3" s="51"/>
      <c r="PSL3" s="51"/>
      <c r="PSM3" s="51"/>
      <c r="PSN3" s="51"/>
      <c r="PSO3" s="51"/>
      <c r="PSP3" s="51"/>
      <c r="PSQ3" s="51"/>
      <c r="PSR3" s="51"/>
      <c r="PSS3" s="51"/>
      <c r="PST3" s="51"/>
      <c r="PSU3" s="51"/>
      <c r="PSV3" s="51"/>
      <c r="PSW3" s="51"/>
      <c r="PSX3" s="51"/>
      <c r="PSY3" s="51"/>
      <c r="PSZ3" s="51"/>
      <c r="PTA3" s="51"/>
      <c r="PTB3" s="51"/>
      <c r="PTC3" s="51"/>
      <c r="PTD3" s="51"/>
      <c r="PTE3" s="51"/>
      <c r="PTF3" s="51"/>
      <c r="PTG3" s="51"/>
      <c r="PTH3" s="51"/>
      <c r="PTI3" s="51"/>
      <c r="PTJ3" s="51"/>
      <c r="PTK3" s="51"/>
      <c r="PTL3" s="51"/>
      <c r="PTM3" s="51"/>
      <c r="PTN3" s="51"/>
      <c r="PTO3" s="51"/>
      <c r="PTP3" s="51"/>
      <c r="PTQ3" s="51"/>
      <c r="PTR3" s="51"/>
      <c r="PTS3" s="51"/>
      <c r="PTT3" s="51"/>
      <c r="PTU3" s="51"/>
      <c r="PTV3" s="51"/>
      <c r="PTW3" s="51"/>
      <c r="PTX3" s="51"/>
      <c r="PTY3" s="51"/>
      <c r="PTZ3" s="51"/>
      <c r="PUA3" s="51"/>
      <c r="PUB3" s="51"/>
      <c r="PUC3" s="51"/>
      <c r="PUD3" s="51"/>
      <c r="PUE3" s="51"/>
      <c r="PUF3" s="51"/>
      <c r="PUG3" s="51"/>
      <c r="PUH3" s="51"/>
      <c r="PUI3" s="51"/>
      <c r="PUJ3" s="51"/>
      <c r="PUK3" s="51"/>
      <c r="PUL3" s="51"/>
      <c r="PUM3" s="51"/>
      <c r="PUN3" s="51"/>
      <c r="PUO3" s="51"/>
      <c r="PUP3" s="51"/>
      <c r="PUQ3" s="51"/>
      <c r="PUR3" s="51"/>
      <c r="PUS3" s="51"/>
      <c r="PUT3" s="51"/>
      <c r="PUU3" s="51"/>
      <c r="PUV3" s="51"/>
      <c r="PUW3" s="51"/>
      <c r="PUX3" s="51"/>
      <c r="PUY3" s="51"/>
      <c r="PUZ3" s="51"/>
      <c r="PVA3" s="51"/>
      <c r="PVB3" s="51"/>
      <c r="PVC3" s="51"/>
      <c r="PVD3" s="51"/>
      <c r="PVE3" s="51"/>
      <c r="PVF3" s="51"/>
      <c r="PVG3" s="51"/>
      <c r="PVH3" s="51"/>
      <c r="PVI3" s="51"/>
      <c r="PVJ3" s="51"/>
      <c r="PVK3" s="51"/>
      <c r="PVL3" s="51"/>
      <c r="PVM3" s="51"/>
      <c r="PVN3" s="51"/>
      <c r="PVO3" s="51"/>
      <c r="PVP3" s="51"/>
      <c r="PVQ3" s="51"/>
      <c r="PVR3" s="51"/>
      <c r="PVS3" s="51"/>
      <c r="PVT3" s="51"/>
      <c r="PVU3" s="51"/>
      <c r="PVV3" s="51"/>
      <c r="PVW3" s="51"/>
      <c r="PVX3" s="51"/>
      <c r="PVY3" s="51"/>
      <c r="PVZ3" s="51"/>
      <c r="PWA3" s="51"/>
      <c r="PWB3" s="51"/>
      <c r="PWC3" s="51"/>
      <c r="PWD3" s="51"/>
      <c r="PWE3" s="51"/>
      <c r="PWF3" s="51"/>
      <c r="PWG3" s="51"/>
      <c r="PWH3" s="51"/>
      <c r="PWI3" s="51"/>
      <c r="PWJ3" s="51"/>
      <c r="PWK3" s="51"/>
      <c r="PWL3" s="51"/>
      <c r="PWM3" s="51"/>
      <c r="PWN3" s="51"/>
      <c r="PWO3" s="51"/>
      <c r="PWP3" s="51"/>
      <c r="PWQ3" s="51"/>
      <c r="PWR3" s="51"/>
      <c r="PWS3" s="51"/>
      <c r="PWT3" s="51"/>
      <c r="PWU3" s="51"/>
      <c r="PWV3" s="51"/>
      <c r="PWW3" s="51"/>
      <c r="PWX3" s="51"/>
      <c r="PWY3" s="51"/>
      <c r="PWZ3" s="51"/>
      <c r="PXA3" s="51"/>
      <c r="PXB3" s="51"/>
      <c r="PXC3" s="51"/>
      <c r="PXD3" s="51"/>
      <c r="PXE3" s="51"/>
      <c r="PXF3" s="51"/>
      <c r="PXG3" s="51"/>
      <c r="PXH3" s="51"/>
      <c r="PXI3" s="51"/>
      <c r="PXJ3" s="51"/>
      <c r="PXK3" s="51"/>
      <c r="PXL3" s="51"/>
      <c r="PXM3" s="51"/>
      <c r="PXN3" s="51"/>
      <c r="PXO3" s="51"/>
      <c r="PXP3" s="51"/>
      <c r="PXQ3" s="51"/>
      <c r="PXR3" s="51"/>
      <c r="PXS3" s="51"/>
      <c r="PXT3" s="51"/>
      <c r="PXU3" s="51"/>
      <c r="PXV3" s="51"/>
      <c r="PXW3" s="51"/>
      <c r="PXX3" s="51"/>
      <c r="PXY3" s="51"/>
      <c r="PXZ3" s="51"/>
      <c r="PYA3" s="51"/>
      <c r="PYB3" s="51"/>
      <c r="PYC3" s="51"/>
      <c r="PYD3" s="51"/>
      <c r="PYE3" s="51"/>
      <c r="PYF3" s="51"/>
      <c r="PYG3" s="51"/>
      <c r="PYH3" s="51"/>
      <c r="PYI3" s="51"/>
      <c r="PYJ3" s="51"/>
      <c r="PYK3" s="51"/>
      <c r="PYL3" s="51"/>
      <c r="PYM3" s="51"/>
      <c r="PYN3" s="51"/>
      <c r="PYO3" s="51"/>
      <c r="PYP3" s="51"/>
      <c r="PYQ3" s="51"/>
      <c r="PYR3" s="51"/>
      <c r="PYS3" s="51"/>
      <c r="PYT3" s="51"/>
      <c r="PYU3" s="51"/>
      <c r="PYV3" s="51"/>
      <c r="PYW3" s="51"/>
      <c r="PYX3" s="51"/>
      <c r="PYY3" s="51"/>
      <c r="PYZ3" s="51"/>
      <c r="PZA3" s="51"/>
      <c r="PZB3" s="51"/>
      <c r="PZC3" s="51"/>
      <c r="PZD3" s="51"/>
      <c r="PZE3" s="51"/>
      <c r="PZF3" s="51"/>
      <c r="PZG3" s="51"/>
      <c r="PZH3" s="51"/>
      <c r="PZI3" s="51"/>
      <c r="PZJ3" s="51"/>
      <c r="PZK3" s="51"/>
      <c r="PZL3" s="51"/>
      <c r="PZM3" s="51"/>
      <c r="PZN3" s="51"/>
      <c r="PZO3" s="51"/>
      <c r="PZP3" s="51"/>
      <c r="PZQ3" s="51"/>
      <c r="PZR3" s="51"/>
      <c r="PZS3" s="51"/>
      <c r="PZT3" s="51"/>
      <c r="PZU3" s="51"/>
      <c r="PZV3" s="51"/>
      <c r="PZW3" s="51"/>
      <c r="PZX3" s="51"/>
      <c r="PZY3" s="51"/>
      <c r="PZZ3" s="51"/>
      <c r="QAA3" s="51"/>
      <c r="QAB3" s="51"/>
      <c r="QAC3" s="51"/>
      <c r="QAD3" s="51"/>
      <c r="QAE3" s="51"/>
      <c r="QAF3" s="51"/>
      <c r="QAG3" s="51"/>
      <c r="QAH3" s="51"/>
      <c r="QAI3" s="51"/>
      <c r="QAJ3" s="51"/>
      <c r="QAK3" s="51"/>
      <c r="QAL3" s="51"/>
      <c r="QAM3" s="51"/>
      <c r="QAN3" s="51"/>
      <c r="QAO3" s="51"/>
      <c r="QAP3" s="51"/>
      <c r="QAQ3" s="51"/>
      <c r="QAR3" s="51"/>
      <c r="QAS3" s="51"/>
      <c r="QAT3" s="51"/>
      <c r="QAU3" s="51"/>
      <c r="QAV3" s="51"/>
      <c r="QAW3" s="51"/>
      <c r="QAX3" s="51"/>
      <c r="QAY3" s="51"/>
      <c r="QAZ3" s="51"/>
      <c r="QBA3" s="51"/>
      <c r="QBB3" s="51"/>
      <c r="QBC3" s="51"/>
      <c r="QBD3" s="51"/>
      <c r="QBE3" s="51"/>
      <c r="QBF3" s="51"/>
      <c r="QBG3" s="51"/>
      <c r="QBH3" s="51"/>
      <c r="QBI3" s="51"/>
      <c r="QBJ3" s="51"/>
      <c r="QBK3" s="51"/>
      <c r="QBL3" s="51"/>
      <c r="QBM3" s="51"/>
      <c r="QBN3" s="51"/>
      <c r="QBO3" s="51"/>
      <c r="QBP3" s="51"/>
      <c r="QBQ3" s="51"/>
      <c r="QBR3" s="51"/>
      <c r="QBS3" s="51"/>
      <c r="QBT3" s="51"/>
      <c r="QBU3" s="51"/>
      <c r="QBV3" s="51"/>
      <c r="QBW3" s="51"/>
      <c r="QBX3" s="51"/>
      <c r="QBY3" s="51"/>
      <c r="QBZ3" s="51"/>
      <c r="QCA3" s="51"/>
      <c r="QCB3" s="51"/>
      <c r="QCC3" s="51"/>
      <c r="QCD3" s="51"/>
      <c r="QCE3" s="51"/>
      <c r="QCF3" s="51"/>
      <c r="QCG3" s="51"/>
      <c r="QCH3" s="51"/>
      <c r="QCI3" s="51"/>
      <c r="QCJ3" s="51"/>
      <c r="QCK3" s="51"/>
      <c r="QCL3" s="51"/>
      <c r="QCM3" s="51"/>
      <c r="QCN3" s="51"/>
      <c r="QCO3" s="51"/>
      <c r="QCP3" s="51"/>
      <c r="QCQ3" s="51"/>
      <c r="QCR3" s="51"/>
      <c r="QCS3" s="51"/>
      <c r="QCT3" s="51"/>
      <c r="QCU3" s="51"/>
      <c r="QCV3" s="51"/>
      <c r="QCW3" s="51"/>
      <c r="QCX3" s="51"/>
      <c r="QCY3" s="51"/>
      <c r="QCZ3" s="51"/>
      <c r="QDA3" s="51"/>
      <c r="QDB3" s="51"/>
      <c r="QDC3" s="51"/>
      <c r="QDD3" s="51"/>
      <c r="QDE3" s="51"/>
      <c r="QDF3" s="51"/>
      <c r="QDG3" s="51"/>
      <c r="QDH3" s="51"/>
      <c r="QDI3" s="51"/>
      <c r="QDJ3" s="51"/>
      <c r="QDK3" s="51"/>
      <c r="QDL3" s="51"/>
      <c r="QDM3" s="51"/>
      <c r="QDN3" s="51"/>
      <c r="QDO3" s="51"/>
      <c r="QDP3" s="51"/>
      <c r="QDQ3" s="51"/>
      <c r="QDR3" s="51"/>
      <c r="QDS3" s="51"/>
      <c r="QDT3" s="51"/>
      <c r="QDU3" s="51"/>
      <c r="QDV3" s="51"/>
      <c r="QDW3" s="51"/>
      <c r="QDX3" s="51"/>
      <c r="QDY3" s="51"/>
      <c r="QDZ3" s="51"/>
      <c r="QEA3" s="51"/>
      <c r="QEB3" s="51"/>
      <c r="QEC3" s="51"/>
      <c r="QED3" s="51"/>
      <c r="QEE3" s="51"/>
      <c r="QEF3" s="51"/>
      <c r="QEG3" s="51"/>
      <c r="QEH3" s="51"/>
      <c r="QEI3" s="51"/>
      <c r="QEJ3" s="51"/>
      <c r="QEK3" s="51"/>
      <c r="QEL3" s="51"/>
      <c r="QEM3" s="51"/>
      <c r="QEN3" s="51"/>
      <c r="QEO3" s="51"/>
      <c r="QEP3" s="51"/>
      <c r="QEQ3" s="51"/>
      <c r="QER3" s="51"/>
      <c r="QES3" s="51"/>
      <c r="QET3" s="51"/>
      <c r="QEU3" s="51"/>
      <c r="QEV3" s="51"/>
      <c r="QEW3" s="51"/>
      <c r="QEX3" s="51"/>
      <c r="QEY3" s="51"/>
      <c r="QEZ3" s="51"/>
      <c r="QFA3" s="51"/>
      <c r="QFB3" s="51"/>
      <c r="QFC3" s="51"/>
      <c r="QFD3" s="51"/>
      <c r="QFE3" s="51"/>
      <c r="QFF3" s="51"/>
      <c r="QFG3" s="51"/>
      <c r="QFH3" s="51"/>
      <c r="QFI3" s="51"/>
      <c r="QFJ3" s="51"/>
      <c r="QFK3" s="51"/>
      <c r="QFL3" s="51"/>
      <c r="QFM3" s="51"/>
      <c r="QFN3" s="51"/>
      <c r="QFO3" s="51"/>
      <c r="QFP3" s="51"/>
      <c r="QFQ3" s="51"/>
      <c r="QFR3" s="51"/>
      <c r="QFS3" s="51"/>
      <c r="QFT3" s="51"/>
      <c r="QFU3" s="51"/>
      <c r="QFV3" s="51"/>
      <c r="QFW3" s="51"/>
      <c r="QFX3" s="51"/>
      <c r="QFY3" s="51"/>
      <c r="QFZ3" s="51"/>
      <c r="QGA3" s="51"/>
      <c r="QGB3" s="51"/>
      <c r="QGC3" s="51"/>
      <c r="QGD3" s="51"/>
      <c r="QGE3" s="51"/>
      <c r="QGF3" s="51"/>
      <c r="QGG3" s="51"/>
      <c r="QGH3" s="51"/>
      <c r="QGI3" s="51"/>
      <c r="QGJ3" s="51"/>
      <c r="QGK3" s="51"/>
      <c r="QGL3" s="51"/>
      <c r="QGM3" s="51"/>
      <c r="QGN3" s="51"/>
      <c r="QGO3" s="51"/>
      <c r="QGP3" s="51"/>
      <c r="QGQ3" s="51"/>
      <c r="QGR3" s="51"/>
      <c r="QGS3" s="51"/>
      <c r="QGT3" s="51"/>
      <c r="QGU3" s="51"/>
      <c r="QGV3" s="51"/>
      <c r="QGW3" s="51"/>
      <c r="QGX3" s="51"/>
      <c r="QGY3" s="51"/>
      <c r="QGZ3" s="51"/>
      <c r="QHA3" s="51"/>
      <c r="QHB3" s="51"/>
      <c r="QHC3" s="51"/>
      <c r="QHD3" s="51"/>
      <c r="QHE3" s="51"/>
      <c r="QHF3" s="51"/>
      <c r="QHG3" s="51"/>
      <c r="QHH3" s="51"/>
      <c r="QHI3" s="51"/>
      <c r="QHJ3" s="51"/>
      <c r="QHK3" s="51"/>
      <c r="QHL3" s="51"/>
      <c r="QHM3" s="51"/>
      <c r="QHN3" s="51"/>
      <c r="QHO3" s="51"/>
      <c r="QHP3" s="51"/>
      <c r="QHQ3" s="51"/>
      <c r="QHR3" s="51"/>
      <c r="QHS3" s="51"/>
      <c r="QHT3" s="51"/>
      <c r="QHU3" s="51"/>
      <c r="QHV3" s="51"/>
      <c r="QHW3" s="51"/>
      <c r="QHX3" s="51"/>
      <c r="QHY3" s="51"/>
      <c r="QHZ3" s="51"/>
      <c r="QIA3" s="51"/>
      <c r="QIB3" s="51"/>
      <c r="QIC3" s="51"/>
      <c r="QID3" s="51"/>
      <c r="QIE3" s="51"/>
      <c r="QIF3" s="51"/>
      <c r="QIG3" s="51"/>
      <c r="QIH3" s="51"/>
      <c r="QII3" s="51"/>
      <c r="QIJ3" s="51"/>
      <c r="QIK3" s="51"/>
      <c r="QIL3" s="51"/>
      <c r="QIM3" s="51"/>
      <c r="QIN3" s="51"/>
      <c r="QIO3" s="51"/>
      <c r="QIP3" s="51"/>
      <c r="QIQ3" s="51"/>
      <c r="QIR3" s="51"/>
      <c r="QIS3" s="51"/>
      <c r="QIT3" s="51"/>
      <c r="QIU3" s="51"/>
      <c r="QIV3" s="51"/>
      <c r="QIW3" s="51"/>
      <c r="QIX3" s="51"/>
      <c r="QIY3" s="51"/>
      <c r="QIZ3" s="51"/>
      <c r="QJA3" s="51"/>
      <c r="QJB3" s="51"/>
      <c r="QJC3" s="51"/>
      <c r="QJD3" s="51"/>
      <c r="QJE3" s="51"/>
      <c r="QJF3" s="51"/>
      <c r="QJG3" s="51"/>
      <c r="QJH3" s="51"/>
      <c r="QJI3" s="51"/>
      <c r="QJJ3" s="51"/>
      <c r="QJK3" s="51"/>
      <c r="QJL3" s="51"/>
      <c r="QJM3" s="51"/>
      <c r="QJN3" s="51"/>
      <c r="QJO3" s="51"/>
      <c r="QJP3" s="51"/>
      <c r="QJQ3" s="51"/>
      <c r="QJR3" s="51"/>
      <c r="QJS3" s="51"/>
      <c r="QJT3" s="51"/>
      <c r="QJU3" s="51"/>
      <c r="QJV3" s="51"/>
      <c r="QJW3" s="51"/>
      <c r="QJX3" s="51"/>
      <c r="QJY3" s="51"/>
      <c r="QJZ3" s="51"/>
      <c r="QKA3" s="51"/>
      <c r="QKB3" s="51"/>
      <c r="QKC3" s="51"/>
      <c r="QKD3" s="51"/>
      <c r="QKE3" s="51"/>
      <c r="QKF3" s="51"/>
      <c r="QKG3" s="51"/>
      <c r="QKH3" s="51"/>
      <c r="QKI3" s="51"/>
      <c r="QKJ3" s="51"/>
      <c r="QKK3" s="51"/>
      <c r="QKL3" s="51"/>
      <c r="QKM3" s="51"/>
      <c r="QKN3" s="51"/>
      <c r="QKO3" s="51"/>
      <c r="QKP3" s="51"/>
      <c r="QKQ3" s="51"/>
      <c r="QKR3" s="51"/>
      <c r="QKS3" s="51"/>
      <c r="QKT3" s="51"/>
      <c r="QKU3" s="51"/>
      <c r="QKV3" s="51"/>
      <c r="QKW3" s="51"/>
      <c r="QKX3" s="51"/>
      <c r="QKY3" s="51"/>
      <c r="QKZ3" s="51"/>
      <c r="QLA3" s="51"/>
      <c r="QLB3" s="51"/>
      <c r="QLC3" s="51"/>
      <c r="QLD3" s="51"/>
      <c r="QLE3" s="51"/>
      <c r="QLF3" s="51"/>
      <c r="QLG3" s="51"/>
      <c r="QLH3" s="51"/>
      <c r="QLI3" s="51"/>
      <c r="QLJ3" s="51"/>
      <c r="QLK3" s="51"/>
      <c r="QLL3" s="51"/>
      <c r="QLM3" s="51"/>
      <c r="QLN3" s="51"/>
      <c r="QLO3" s="51"/>
      <c r="QLP3" s="51"/>
      <c r="QLQ3" s="51"/>
      <c r="QLR3" s="51"/>
      <c r="QLS3" s="51"/>
      <c r="QLT3" s="51"/>
      <c r="QLU3" s="51"/>
      <c r="QLV3" s="51"/>
      <c r="QLW3" s="51"/>
      <c r="QLX3" s="51"/>
      <c r="QLY3" s="51"/>
      <c r="QLZ3" s="51"/>
      <c r="QMA3" s="51"/>
      <c r="QMB3" s="51"/>
      <c r="QMC3" s="51"/>
      <c r="QMD3" s="51"/>
      <c r="QME3" s="51"/>
      <c r="QMF3" s="51"/>
      <c r="QMG3" s="51"/>
      <c r="QMH3" s="51"/>
      <c r="QMI3" s="51"/>
      <c r="QMJ3" s="51"/>
      <c r="QMK3" s="51"/>
      <c r="QML3" s="51"/>
      <c r="QMM3" s="51"/>
      <c r="QMN3" s="51"/>
      <c r="QMO3" s="51"/>
      <c r="QMP3" s="51"/>
      <c r="QMQ3" s="51"/>
      <c r="QMR3" s="51"/>
      <c r="QMS3" s="51"/>
      <c r="QMT3" s="51"/>
      <c r="QMU3" s="51"/>
      <c r="QMV3" s="51"/>
      <c r="QMW3" s="51"/>
      <c r="QMX3" s="51"/>
      <c r="QMY3" s="51"/>
      <c r="QMZ3" s="51"/>
      <c r="QNA3" s="51"/>
      <c r="QNB3" s="51"/>
      <c r="QNC3" s="51"/>
      <c r="QND3" s="51"/>
      <c r="QNE3" s="51"/>
      <c r="QNF3" s="51"/>
      <c r="QNG3" s="51"/>
      <c r="QNH3" s="51"/>
      <c r="QNI3" s="51"/>
      <c r="QNJ3" s="51"/>
      <c r="QNK3" s="51"/>
      <c r="QNL3" s="51"/>
      <c r="QNM3" s="51"/>
      <c r="QNN3" s="51"/>
      <c r="QNO3" s="51"/>
      <c r="QNP3" s="51"/>
      <c r="QNQ3" s="51"/>
      <c r="QNR3" s="51"/>
      <c r="QNS3" s="51"/>
      <c r="QNT3" s="51"/>
      <c r="QNU3" s="51"/>
      <c r="QNV3" s="51"/>
      <c r="QNW3" s="51"/>
      <c r="QNX3" s="51"/>
      <c r="QNY3" s="51"/>
      <c r="QNZ3" s="51"/>
      <c r="QOA3" s="51"/>
      <c r="QOB3" s="51"/>
      <c r="QOC3" s="51"/>
      <c r="QOD3" s="51"/>
      <c r="QOE3" s="51"/>
      <c r="QOF3" s="51"/>
      <c r="QOG3" s="51"/>
      <c r="QOH3" s="51"/>
      <c r="QOI3" s="51"/>
      <c r="QOJ3" s="51"/>
      <c r="QOK3" s="51"/>
      <c r="QOL3" s="51"/>
      <c r="QOM3" s="51"/>
      <c r="QON3" s="51"/>
      <c r="QOO3" s="51"/>
      <c r="QOP3" s="51"/>
      <c r="QOQ3" s="51"/>
      <c r="QOR3" s="51"/>
      <c r="QOS3" s="51"/>
      <c r="QOT3" s="51"/>
      <c r="QOU3" s="51"/>
      <c r="QOV3" s="51"/>
      <c r="QOW3" s="51"/>
      <c r="QOX3" s="51"/>
      <c r="QOY3" s="51"/>
      <c r="QOZ3" s="51"/>
      <c r="QPA3" s="51"/>
      <c r="QPB3" s="51"/>
      <c r="QPC3" s="51"/>
      <c r="QPD3" s="51"/>
      <c r="QPE3" s="51"/>
      <c r="QPF3" s="51"/>
      <c r="QPG3" s="51"/>
      <c r="QPH3" s="51"/>
      <c r="QPI3" s="51"/>
      <c r="QPJ3" s="51"/>
      <c r="QPK3" s="51"/>
      <c r="QPL3" s="51"/>
      <c r="QPM3" s="51"/>
      <c r="QPN3" s="51"/>
      <c r="QPO3" s="51"/>
      <c r="QPP3" s="51"/>
      <c r="QPQ3" s="51"/>
      <c r="QPR3" s="51"/>
      <c r="QPS3" s="51"/>
      <c r="QPT3" s="51"/>
      <c r="QPU3" s="51"/>
      <c r="QPV3" s="51"/>
      <c r="QPW3" s="51"/>
      <c r="QPX3" s="51"/>
      <c r="QPY3" s="51"/>
      <c r="QPZ3" s="51"/>
      <c r="QQA3" s="51"/>
      <c r="QQB3" s="51"/>
      <c r="QQC3" s="51"/>
      <c r="QQD3" s="51"/>
      <c r="QQE3" s="51"/>
      <c r="QQF3" s="51"/>
      <c r="QQG3" s="51"/>
      <c r="QQH3" s="51"/>
      <c r="QQI3" s="51"/>
      <c r="QQJ3" s="51"/>
      <c r="QQK3" s="51"/>
      <c r="QQL3" s="51"/>
      <c r="QQM3" s="51"/>
      <c r="QQN3" s="51"/>
      <c r="QQO3" s="51"/>
      <c r="QQP3" s="51"/>
      <c r="QQQ3" s="51"/>
      <c r="QQR3" s="51"/>
      <c r="QQS3" s="51"/>
      <c r="QQT3" s="51"/>
      <c r="QQU3" s="51"/>
      <c r="QQV3" s="51"/>
      <c r="QQW3" s="51"/>
      <c r="QQX3" s="51"/>
      <c r="QQY3" s="51"/>
      <c r="QQZ3" s="51"/>
      <c r="QRA3" s="51"/>
      <c r="QRB3" s="51"/>
      <c r="QRC3" s="51"/>
      <c r="QRD3" s="51"/>
      <c r="QRE3" s="51"/>
      <c r="QRF3" s="51"/>
      <c r="QRG3" s="51"/>
      <c r="QRH3" s="51"/>
      <c r="QRI3" s="51"/>
      <c r="QRJ3" s="51"/>
      <c r="QRK3" s="51"/>
      <c r="QRL3" s="51"/>
      <c r="QRM3" s="51"/>
      <c r="QRN3" s="51"/>
      <c r="QRO3" s="51"/>
      <c r="QRP3" s="51"/>
      <c r="QRQ3" s="51"/>
      <c r="QRR3" s="51"/>
      <c r="QRS3" s="51"/>
      <c r="QRT3" s="51"/>
      <c r="QRU3" s="51"/>
      <c r="QRV3" s="51"/>
      <c r="QRW3" s="51"/>
      <c r="QRX3" s="51"/>
      <c r="QRY3" s="51"/>
      <c r="QRZ3" s="51"/>
      <c r="QSA3" s="51"/>
      <c r="QSB3" s="51"/>
      <c r="QSC3" s="51"/>
      <c r="QSD3" s="51"/>
      <c r="QSE3" s="51"/>
      <c r="QSF3" s="51"/>
      <c r="QSG3" s="51"/>
      <c r="QSH3" s="51"/>
      <c r="QSI3" s="51"/>
      <c r="QSJ3" s="51"/>
      <c r="QSK3" s="51"/>
      <c r="QSL3" s="51"/>
      <c r="QSM3" s="51"/>
      <c r="QSN3" s="51"/>
      <c r="QSO3" s="51"/>
      <c r="QSP3" s="51"/>
      <c r="QSQ3" s="51"/>
      <c r="QSR3" s="51"/>
      <c r="QSS3" s="51"/>
      <c r="QST3" s="51"/>
      <c r="QSU3" s="51"/>
      <c r="QSV3" s="51"/>
      <c r="QSW3" s="51"/>
      <c r="QSX3" s="51"/>
      <c r="QSY3" s="51"/>
      <c r="QSZ3" s="51"/>
      <c r="QTA3" s="51"/>
      <c r="QTB3" s="51"/>
      <c r="QTC3" s="51"/>
      <c r="QTD3" s="51"/>
      <c r="QTE3" s="51"/>
      <c r="QTF3" s="51"/>
      <c r="QTG3" s="51"/>
      <c r="QTH3" s="51"/>
      <c r="QTI3" s="51"/>
      <c r="QTJ3" s="51"/>
      <c r="QTK3" s="51"/>
      <c r="QTL3" s="51"/>
      <c r="QTM3" s="51"/>
      <c r="QTN3" s="51"/>
      <c r="QTO3" s="51"/>
      <c r="QTP3" s="51"/>
      <c r="QTQ3" s="51"/>
      <c r="QTR3" s="51"/>
      <c r="QTS3" s="51"/>
      <c r="QTT3" s="51"/>
      <c r="QTU3" s="51"/>
      <c r="QTV3" s="51"/>
      <c r="QTW3" s="51"/>
      <c r="QTX3" s="51"/>
      <c r="QTY3" s="51"/>
      <c r="QTZ3" s="51"/>
      <c r="QUA3" s="51"/>
      <c r="QUB3" s="51"/>
      <c r="QUC3" s="51"/>
      <c r="QUD3" s="51"/>
      <c r="QUE3" s="51"/>
      <c r="QUF3" s="51"/>
      <c r="QUG3" s="51"/>
      <c r="QUH3" s="51"/>
      <c r="QUI3" s="51"/>
      <c r="QUJ3" s="51"/>
      <c r="QUK3" s="51"/>
      <c r="QUL3" s="51"/>
      <c r="QUM3" s="51"/>
      <c r="QUN3" s="51"/>
      <c r="QUO3" s="51"/>
      <c r="QUP3" s="51"/>
      <c r="QUQ3" s="51"/>
      <c r="QUR3" s="51"/>
      <c r="QUS3" s="51"/>
      <c r="QUT3" s="51"/>
      <c r="QUU3" s="51"/>
      <c r="QUV3" s="51"/>
      <c r="QUW3" s="51"/>
      <c r="QUX3" s="51"/>
      <c r="QUY3" s="51"/>
      <c r="QUZ3" s="51"/>
      <c r="QVA3" s="51"/>
      <c r="QVB3" s="51"/>
      <c r="QVC3" s="51"/>
      <c r="QVD3" s="51"/>
      <c r="QVE3" s="51"/>
      <c r="QVF3" s="51"/>
      <c r="QVG3" s="51"/>
      <c r="QVH3" s="51"/>
      <c r="QVI3" s="51"/>
      <c r="QVJ3" s="51"/>
      <c r="QVK3" s="51"/>
      <c r="QVL3" s="51"/>
      <c r="QVM3" s="51"/>
      <c r="QVN3" s="51"/>
      <c r="QVO3" s="51"/>
      <c r="QVP3" s="51"/>
      <c r="QVQ3" s="51"/>
      <c r="QVR3" s="51"/>
      <c r="QVS3" s="51"/>
      <c r="QVT3" s="51"/>
      <c r="QVU3" s="51"/>
      <c r="QVV3" s="51"/>
      <c r="QVW3" s="51"/>
      <c r="QVX3" s="51"/>
      <c r="QVY3" s="51"/>
      <c r="QVZ3" s="51"/>
      <c r="QWA3" s="51"/>
      <c r="QWB3" s="51"/>
      <c r="QWC3" s="51"/>
      <c r="QWD3" s="51"/>
      <c r="QWE3" s="51"/>
      <c r="QWF3" s="51"/>
      <c r="QWG3" s="51"/>
      <c r="QWH3" s="51"/>
      <c r="QWI3" s="51"/>
      <c r="QWJ3" s="51"/>
      <c r="QWK3" s="51"/>
      <c r="QWL3" s="51"/>
      <c r="QWM3" s="51"/>
      <c r="QWN3" s="51"/>
      <c r="QWO3" s="51"/>
      <c r="QWP3" s="51"/>
      <c r="QWQ3" s="51"/>
      <c r="QWR3" s="51"/>
      <c r="QWS3" s="51"/>
      <c r="QWT3" s="51"/>
      <c r="QWU3" s="51"/>
      <c r="QWV3" s="51"/>
      <c r="QWW3" s="51"/>
      <c r="QWX3" s="51"/>
      <c r="QWY3" s="51"/>
      <c r="QWZ3" s="51"/>
      <c r="QXA3" s="51"/>
      <c r="QXB3" s="51"/>
      <c r="QXC3" s="51"/>
      <c r="QXD3" s="51"/>
      <c r="QXE3" s="51"/>
      <c r="QXF3" s="51"/>
      <c r="QXG3" s="51"/>
      <c r="QXH3" s="51"/>
      <c r="QXI3" s="51"/>
      <c r="QXJ3" s="51"/>
      <c r="QXK3" s="51"/>
      <c r="QXL3" s="51"/>
      <c r="QXM3" s="51"/>
      <c r="QXN3" s="51"/>
      <c r="QXO3" s="51"/>
      <c r="QXP3" s="51"/>
      <c r="QXQ3" s="51"/>
      <c r="QXR3" s="51"/>
      <c r="QXS3" s="51"/>
      <c r="QXT3" s="51"/>
      <c r="QXU3" s="51"/>
      <c r="QXV3" s="51"/>
      <c r="QXW3" s="51"/>
      <c r="QXX3" s="51"/>
      <c r="QXY3" s="51"/>
      <c r="QXZ3" s="51"/>
      <c r="QYA3" s="51"/>
      <c r="QYB3" s="51"/>
      <c r="QYC3" s="51"/>
      <c r="QYD3" s="51"/>
      <c r="QYE3" s="51"/>
      <c r="QYF3" s="51"/>
      <c r="QYG3" s="51"/>
      <c r="QYH3" s="51"/>
      <c r="QYI3" s="51"/>
      <c r="QYJ3" s="51"/>
      <c r="QYK3" s="51"/>
      <c r="QYL3" s="51"/>
      <c r="QYM3" s="51"/>
      <c r="QYN3" s="51"/>
      <c r="QYO3" s="51"/>
      <c r="QYP3" s="51"/>
      <c r="QYQ3" s="51"/>
      <c r="QYR3" s="51"/>
      <c r="QYS3" s="51"/>
      <c r="QYT3" s="51"/>
      <c r="QYU3" s="51"/>
      <c r="QYV3" s="51"/>
      <c r="QYW3" s="51"/>
      <c r="QYX3" s="51"/>
      <c r="QYY3" s="51"/>
      <c r="QYZ3" s="51"/>
      <c r="QZA3" s="51"/>
      <c r="QZB3" s="51"/>
      <c r="QZC3" s="51"/>
      <c r="QZD3" s="51"/>
      <c r="QZE3" s="51"/>
      <c r="QZF3" s="51"/>
      <c r="QZG3" s="51"/>
      <c r="QZH3" s="51"/>
      <c r="QZI3" s="51"/>
      <c r="QZJ3" s="51"/>
      <c r="QZK3" s="51"/>
      <c r="QZL3" s="51"/>
      <c r="QZM3" s="51"/>
      <c r="QZN3" s="51"/>
      <c r="QZO3" s="51"/>
      <c r="QZP3" s="51"/>
      <c r="QZQ3" s="51"/>
      <c r="QZR3" s="51"/>
      <c r="QZS3" s="51"/>
      <c r="QZT3" s="51"/>
      <c r="QZU3" s="51"/>
      <c r="QZV3" s="51"/>
      <c r="QZW3" s="51"/>
      <c r="QZX3" s="51"/>
      <c r="QZY3" s="51"/>
      <c r="QZZ3" s="51"/>
      <c r="RAA3" s="51"/>
      <c r="RAB3" s="51"/>
      <c r="RAC3" s="51"/>
      <c r="RAD3" s="51"/>
      <c r="RAE3" s="51"/>
      <c r="RAF3" s="51"/>
      <c r="RAG3" s="51"/>
      <c r="RAH3" s="51"/>
      <c r="RAI3" s="51"/>
      <c r="RAJ3" s="51"/>
      <c r="RAK3" s="51"/>
      <c r="RAL3" s="51"/>
      <c r="RAM3" s="51"/>
      <c r="RAN3" s="51"/>
      <c r="RAO3" s="51"/>
      <c r="RAP3" s="51"/>
      <c r="RAQ3" s="51"/>
      <c r="RAR3" s="51"/>
      <c r="RAS3" s="51"/>
      <c r="RAT3" s="51"/>
      <c r="RAU3" s="51"/>
      <c r="RAV3" s="51"/>
      <c r="RAW3" s="51"/>
      <c r="RAX3" s="51"/>
      <c r="RAY3" s="51"/>
      <c r="RAZ3" s="51"/>
      <c r="RBA3" s="51"/>
      <c r="RBB3" s="51"/>
      <c r="RBC3" s="51"/>
      <c r="RBD3" s="51"/>
      <c r="RBE3" s="51"/>
      <c r="RBF3" s="51"/>
      <c r="RBG3" s="51"/>
      <c r="RBH3" s="51"/>
      <c r="RBI3" s="51"/>
      <c r="RBJ3" s="51"/>
      <c r="RBK3" s="51"/>
      <c r="RBL3" s="51"/>
      <c r="RBM3" s="51"/>
      <c r="RBN3" s="51"/>
      <c r="RBO3" s="51"/>
      <c r="RBP3" s="51"/>
      <c r="RBQ3" s="51"/>
      <c r="RBR3" s="51"/>
      <c r="RBS3" s="51"/>
      <c r="RBT3" s="51"/>
      <c r="RBU3" s="51"/>
      <c r="RBV3" s="51"/>
      <c r="RBW3" s="51"/>
      <c r="RBX3" s="51"/>
      <c r="RBY3" s="51"/>
      <c r="RBZ3" s="51"/>
      <c r="RCA3" s="51"/>
      <c r="RCB3" s="51"/>
      <c r="RCC3" s="51"/>
      <c r="RCD3" s="51"/>
      <c r="RCE3" s="51"/>
      <c r="RCF3" s="51"/>
      <c r="RCG3" s="51"/>
      <c r="RCH3" s="51"/>
      <c r="RCI3" s="51"/>
      <c r="RCJ3" s="51"/>
      <c r="RCK3" s="51"/>
      <c r="RCL3" s="51"/>
      <c r="RCM3" s="51"/>
      <c r="RCN3" s="51"/>
      <c r="RCO3" s="51"/>
      <c r="RCP3" s="51"/>
      <c r="RCQ3" s="51"/>
      <c r="RCR3" s="51"/>
      <c r="RCS3" s="51"/>
      <c r="RCT3" s="51"/>
      <c r="RCU3" s="51"/>
      <c r="RCV3" s="51"/>
      <c r="RCW3" s="51"/>
      <c r="RCX3" s="51"/>
      <c r="RCY3" s="51"/>
      <c r="RCZ3" s="51"/>
      <c r="RDA3" s="51"/>
      <c r="RDB3" s="51"/>
      <c r="RDC3" s="51"/>
      <c r="RDD3" s="51"/>
      <c r="RDE3" s="51"/>
      <c r="RDF3" s="51"/>
      <c r="RDG3" s="51"/>
      <c r="RDH3" s="51"/>
      <c r="RDI3" s="51"/>
      <c r="RDJ3" s="51"/>
      <c r="RDK3" s="51"/>
      <c r="RDL3" s="51"/>
      <c r="RDM3" s="51"/>
      <c r="RDN3" s="51"/>
      <c r="RDO3" s="51"/>
      <c r="RDP3" s="51"/>
      <c r="RDQ3" s="51"/>
      <c r="RDR3" s="51"/>
      <c r="RDS3" s="51"/>
      <c r="RDT3" s="51"/>
      <c r="RDU3" s="51"/>
      <c r="RDV3" s="51"/>
      <c r="RDW3" s="51"/>
      <c r="RDX3" s="51"/>
      <c r="RDY3" s="51"/>
      <c r="RDZ3" s="51"/>
      <c r="REA3" s="51"/>
      <c r="REB3" s="51"/>
      <c r="REC3" s="51"/>
      <c r="RED3" s="51"/>
      <c r="REE3" s="51"/>
      <c r="REF3" s="51"/>
      <c r="REG3" s="51"/>
      <c r="REH3" s="51"/>
      <c r="REI3" s="51"/>
      <c r="REJ3" s="51"/>
      <c r="REK3" s="51"/>
      <c r="REL3" s="51"/>
      <c r="REM3" s="51"/>
      <c r="REN3" s="51"/>
      <c r="REO3" s="51"/>
      <c r="REP3" s="51"/>
      <c r="REQ3" s="51"/>
      <c r="RER3" s="51"/>
      <c r="RES3" s="51"/>
      <c r="RET3" s="51"/>
      <c r="REU3" s="51"/>
      <c r="REV3" s="51"/>
      <c r="REW3" s="51"/>
      <c r="REX3" s="51"/>
      <c r="REY3" s="51"/>
      <c r="REZ3" s="51"/>
      <c r="RFA3" s="51"/>
      <c r="RFB3" s="51"/>
      <c r="RFC3" s="51"/>
      <c r="RFD3" s="51"/>
      <c r="RFE3" s="51"/>
      <c r="RFF3" s="51"/>
      <c r="RFG3" s="51"/>
      <c r="RFH3" s="51"/>
      <c r="RFI3" s="51"/>
      <c r="RFJ3" s="51"/>
      <c r="RFK3" s="51"/>
      <c r="RFL3" s="51"/>
      <c r="RFM3" s="51"/>
      <c r="RFN3" s="51"/>
      <c r="RFO3" s="51"/>
      <c r="RFP3" s="51"/>
      <c r="RFQ3" s="51"/>
      <c r="RFR3" s="51"/>
      <c r="RFS3" s="51"/>
      <c r="RFT3" s="51"/>
      <c r="RFU3" s="51"/>
      <c r="RFV3" s="51"/>
      <c r="RFW3" s="51"/>
      <c r="RFX3" s="51"/>
      <c r="RFY3" s="51"/>
      <c r="RFZ3" s="51"/>
      <c r="RGA3" s="51"/>
      <c r="RGB3" s="51"/>
      <c r="RGC3" s="51"/>
      <c r="RGD3" s="51"/>
      <c r="RGE3" s="51"/>
      <c r="RGF3" s="51"/>
      <c r="RGG3" s="51"/>
      <c r="RGH3" s="51"/>
      <c r="RGI3" s="51"/>
      <c r="RGJ3" s="51"/>
      <c r="RGK3" s="51"/>
      <c r="RGL3" s="51"/>
      <c r="RGM3" s="51"/>
      <c r="RGN3" s="51"/>
      <c r="RGO3" s="51"/>
      <c r="RGP3" s="51"/>
      <c r="RGQ3" s="51"/>
      <c r="RGR3" s="51"/>
      <c r="RGS3" s="51"/>
      <c r="RGT3" s="51"/>
      <c r="RGU3" s="51"/>
      <c r="RGV3" s="51"/>
      <c r="RGW3" s="51"/>
      <c r="RGX3" s="51"/>
      <c r="RGY3" s="51"/>
      <c r="RGZ3" s="51"/>
      <c r="RHA3" s="51"/>
      <c r="RHB3" s="51"/>
      <c r="RHC3" s="51"/>
      <c r="RHD3" s="51"/>
      <c r="RHE3" s="51"/>
      <c r="RHF3" s="51"/>
      <c r="RHG3" s="51"/>
      <c r="RHH3" s="51"/>
      <c r="RHI3" s="51"/>
      <c r="RHJ3" s="51"/>
      <c r="RHK3" s="51"/>
      <c r="RHL3" s="51"/>
      <c r="RHM3" s="51"/>
      <c r="RHN3" s="51"/>
      <c r="RHO3" s="51"/>
      <c r="RHP3" s="51"/>
      <c r="RHQ3" s="51"/>
      <c r="RHR3" s="51"/>
      <c r="RHS3" s="51"/>
      <c r="RHT3" s="51"/>
      <c r="RHU3" s="51"/>
      <c r="RHV3" s="51"/>
      <c r="RHW3" s="51"/>
      <c r="RHX3" s="51"/>
      <c r="RHY3" s="51"/>
      <c r="RHZ3" s="51"/>
      <c r="RIA3" s="51"/>
      <c r="RIB3" s="51"/>
      <c r="RIC3" s="51"/>
      <c r="RID3" s="51"/>
      <c r="RIE3" s="51"/>
      <c r="RIF3" s="51"/>
      <c r="RIG3" s="51"/>
      <c r="RIH3" s="51"/>
      <c r="RII3" s="51"/>
      <c r="RIJ3" s="51"/>
      <c r="RIK3" s="51"/>
      <c r="RIL3" s="51"/>
      <c r="RIM3" s="51"/>
      <c r="RIN3" s="51"/>
      <c r="RIO3" s="51"/>
      <c r="RIP3" s="51"/>
      <c r="RIQ3" s="51"/>
      <c r="RIR3" s="51"/>
      <c r="RIS3" s="51"/>
      <c r="RIT3" s="51"/>
      <c r="RIU3" s="51"/>
      <c r="RIV3" s="51"/>
      <c r="RIW3" s="51"/>
      <c r="RIX3" s="51"/>
      <c r="RIY3" s="51"/>
      <c r="RIZ3" s="51"/>
      <c r="RJA3" s="51"/>
      <c r="RJB3" s="51"/>
      <c r="RJC3" s="51"/>
      <c r="RJD3" s="51"/>
      <c r="RJE3" s="51"/>
      <c r="RJF3" s="51"/>
      <c r="RJG3" s="51"/>
      <c r="RJH3" s="51"/>
      <c r="RJI3" s="51"/>
      <c r="RJJ3" s="51"/>
      <c r="RJK3" s="51"/>
      <c r="RJL3" s="51"/>
      <c r="RJM3" s="51"/>
      <c r="RJN3" s="51"/>
      <c r="RJO3" s="51"/>
      <c r="RJP3" s="51"/>
      <c r="RJQ3" s="51"/>
      <c r="RJR3" s="51"/>
      <c r="RJS3" s="51"/>
      <c r="RJT3" s="51"/>
      <c r="RJU3" s="51"/>
      <c r="RJV3" s="51"/>
      <c r="RJW3" s="51"/>
      <c r="RJX3" s="51"/>
      <c r="RJY3" s="51"/>
      <c r="RJZ3" s="51"/>
      <c r="RKA3" s="51"/>
      <c r="RKB3" s="51"/>
      <c r="RKC3" s="51"/>
      <c r="RKD3" s="51"/>
      <c r="RKE3" s="51"/>
      <c r="RKF3" s="51"/>
      <c r="RKG3" s="51"/>
      <c r="RKH3" s="51"/>
      <c r="RKI3" s="51"/>
      <c r="RKJ3" s="51"/>
      <c r="RKK3" s="51"/>
      <c r="RKL3" s="51"/>
      <c r="RKM3" s="51"/>
      <c r="RKN3" s="51"/>
      <c r="RKO3" s="51"/>
      <c r="RKP3" s="51"/>
      <c r="RKQ3" s="51"/>
      <c r="RKR3" s="51"/>
      <c r="RKS3" s="51"/>
      <c r="RKT3" s="51"/>
      <c r="RKU3" s="51"/>
      <c r="RKV3" s="51"/>
      <c r="RKW3" s="51"/>
      <c r="RKX3" s="51"/>
      <c r="RKY3" s="51"/>
      <c r="RKZ3" s="51"/>
      <c r="RLA3" s="51"/>
      <c r="RLB3" s="51"/>
      <c r="RLC3" s="51"/>
      <c r="RLD3" s="51"/>
      <c r="RLE3" s="51"/>
      <c r="RLF3" s="51"/>
      <c r="RLG3" s="51"/>
      <c r="RLH3" s="51"/>
      <c r="RLI3" s="51"/>
      <c r="RLJ3" s="51"/>
      <c r="RLK3" s="51"/>
      <c r="RLL3" s="51"/>
      <c r="RLM3" s="51"/>
      <c r="RLN3" s="51"/>
      <c r="RLO3" s="51"/>
      <c r="RLP3" s="51"/>
      <c r="RLQ3" s="51"/>
      <c r="RLR3" s="51"/>
      <c r="RLS3" s="51"/>
      <c r="RLT3" s="51"/>
      <c r="RLU3" s="51"/>
      <c r="RLV3" s="51"/>
      <c r="RLW3" s="51"/>
      <c r="RLX3" s="51"/>
      <c r="RLY3" s="51"/>
      <c r="RLZ3" s="51"/>
      <c r="RMA3" s="51"/>
      <c r="RMB3" s="51"/>
      <c r="RMC3" s="51"/>
      <c r="RMD3" s="51"/>
      <c r="RME3" s="51"/>
      <c r="RMF3" s="51"/>
      <c r="RMG3" s="51"/>
      <c r="RMH3" s="51"/>
      <c r="RMI3" s="51"/>
      <c r="RMJ3" s="51"/>
      <c r="RMK3" s="51"/>
      <c r="RML3" s="51"/>
      <c r="RMM3" s="51"/>
      <c r="RMN3" s="51"/>
      <c r="RMO3" s="51"/>
      <c r="RMP3" s="51"/>
      <c r="RMQ3" s="51"/>
      <c r="RMR3" s="51"/>
      <c r="RMS3" s="51"/>
      <c r="RMT3" s="51"/>
      <c r="RMU3" s="51"/>
      <c r="RMV3" s="51"/>
      <c r="RMW3" s="51"/>
      <c r="RMX3" s="51"/>
      <c r="RMY3" s="51"/>
      <c r="RMZ3" s="51"/>
      <c r="RNA3" s="51"/>
      <c r="RNB3" s="51"/>
      <c r="RNC3" s="51"/>
      <c r="RND3" s="51"/>
      <c r="RNE3" s="51"/>
      <c r="RNF3" s="51"/>
      <c r="RNG3" s="51"/>
      <c r="RNH3" s="51"/>
      <c r="RNI3" s="51"/>
      <c r="RNJ3" s="51"/>
      <c r="RNK3" s="51"/>
      <c r="RNL3" s="51"/>
      <c r="RNM3" s="51"/>
      <c r="RNN3" s="51"/>
      <c r="RNO3" s="51"/>
      <c r="RNP3" s="51"/>
      <c r="RNQ3" s="51"/>
      <c r="RNR3" s="51"/>
      <c r="RNS3" s="51"/>
      <c r="RNT3" s="51"/>
      <c r="RNU3" s="51"/>
      <c r="RNV3" s="51"/>
      <c r="RNW3" s="51"/>
      <c r="RNX3" s="51"/>
      <c r="RNY3" s="51"/>
      <c r="RNZ3" s="51"/>
      <c r="ROA3" s="51"/>
      <c r="ROB3" s="51"/>
      <c r="ROC3" s="51"/>
      <c r="ROD3" s="51"/>
      <c r="ROE3" s="51"/>
      <c r="ROF3" s="51"/>
      <c r="ROG3" s="51"/>
      <c r="ROH3" s="51"/>
      <c r="ROI3" s="51"/>
      <c r="ROJ3" s="51"/>
      <c r="ROK3" s="51"/>
      <c r="ROL3" s="51"/>
      <c r="ROM3" s="51"/>
      <c r="RON3" s="51"/>
      <c r="ROO3" s="51"/>
      <c r="ROP3" s="51"/>
      <c r="ROQ3" s="51"/>
      <c r="ROR3" s="51"/>
      <c r="ROS3" s="51"/>
      <c r="ROT3" s="51"/>
      <c r="ROU3" s="51"/>
      <c r="ROV3" s="51"/>
      <c r="ROW3" s="51"/>
      <c r="ROX3" s="51"/>
      <c r="ROY3" s="51"/>
      <c r="ROZ3" s="51"/>
      <c r="RPA3" s="51"/>
      <c r="RPB3" s="51"/>
      <c r="RPC3" s="51"/>
      <c r="RPD3" s="51"/>
      <c r="RPE3" s="51"/>
      <c r="RPF3" s="51"/>
      <c r="RPG3" s="51"/>
      <c r="RPH3" s="51"/>
      <c r="RPI3" s="51"/>
      <c r="RPJ3" s="51"/>
      <c r="RPK3" s="51"/>
      <c r="RPL3" s="51"/>
      <c r="RPM3" s="51"/>
      <c r="RPN3" s="51"/>
      <c r="RPO3" s="51"/>
      <c r="RPP3" s="51"/>
      <c r="RPQ3" s="51"/>
      <c r="RPR3" s="51"/>
      <c r="RPS3" s="51"/>
      <c r="RPT3" s="51"/>
      <c r="RPU3" s="51"/>
      <c r="RPV3" s="51"/>
      <c r="RPW3" s="51"/>
      <c r="RPX3" s="51"/>
      <c r="RPY3" s="51"/>
      <c r="RPZ3" s="51"/>
      <c r="RQA3" s="51"/>
      <c r="RQB3" s="51"/>
      <c r="RQC3" s="51"/>
      <c r="RQD3" s="51"/>
      <c r="RQE3" s="51"/>
      <c r="RQF3" s="51"/>
      <c r="RQG3" s="51"/>
      <c r="RQH3" s="51"/>
      <c r="RQI3" s="51"/>
      <c r="RQJ3" s="51"/>
      <c r="RQK3" s="51"/>
      <c r="RQL3" s="51"/>
      <c r="RQM3" s="51"/>
      <c r="RQN3" s="51"/>
      <c r="RQO3" s="51"/>
      <c r="RQP3" s="51"/>
      <c r="RQQ3" s="51"/>
      <c r="RQR3" s="51"/>
      <c r="RQS3" s="51"/>
      <c r="RQT3" s="51"/>
      <c r="RQU3" s="51"/>
      <c r="RQV3" s="51"/>
      <c r="RQW3" s="51"/>
      <c r="RQX3" s="51"/>
      <c r="RQY3" s="51"/>
      <c r="RQZ3" s="51"/>
      <c r="RRA3" s="51"/>
      <c r="RRB3" s="51"/>
      <c r="RRC3" s="51"/>
      <c r="RRD3" s="51"/>
      <c r="RRE3" s="51"/>
      <c r="RRF3" s="51"/>
      <c r="RRG3" s="51"/>
      <c r="RRH3" s="51"/>
      <c r="RRI3" s="51"/>
      <c r="RRJ3" s="51"/>
      <c r="RRK3" s="51"/>
      <c r="RRL3" s="51"/>
      <c r="RRM3" s="51"/>
      <c r="RRN3" s="51"/>
      <c r="RRO3" s="51"/>
      <c r="RRP3" s="51"/>
      <c r="RRQ3" s="51"/>
      <c r="RRR3" s="51"/>
      <c r="RRS3" s="51"/>
      <c r="RRT3" s="51"/>
      <c r="RRU3" s="51"/>
      <c r="RRV3" s="51"/>
      <c r="RRW3" s="51"/>
      <c r="RRX3" s="51"/>
      <c r="RRY3" s="51"/>
      <c r="RRZ3" s="51"/>
      <c r="RSA3" s="51"/>
      <c r="RSB3" s="51"/>
      <c r="RSC3" s="51"/>
      <c r="RSD3" s="51"/>
      <c r="RSE3" s="51"/>
      <c r="RSF3" s="51"/>
      <c r="RSG3" s="51"/>
      <c r="RSH3" s="51"/>
      <c r="RSI3" s="51"/>
      <c r="RSJ3" s="51"/>
      <c r="RSK3" s="51"/>
      <c r="RSL3" s="51"/>
      <c r="RSM3" s="51"/>
      <c r="RSN3" s="51"/>
      <c r="RSO3" s="51"/>
      <c r="RSP3" s="51"/>
      <c r="RSQ3" s="51"/>
      <c r="RSR3" s="51"/>
      <c r="RSS3" s="51"/>
      <c r="RST3" s="51"/>
      <c r="RSU3" s="51"/>
      <c r="RSV3" s="51"/>
      <c r="RSW3" s="51"/>
      <c r="RSX3" s="51"/>
      <c r="RSY3" s="51"/>
      <c r="RSZ3" s="51"/>
      <c r="RTA3" s="51"/>
      <c r="RTB3" s="51"/>
      <c r="RTC3" s="51"/>
      <c r="RTD3" s="51"/>
      <c r="RTE3" s="51"/>
      <c r="RTF3" s="51"/>
      <c r="RTG3" s="51"/>
      <c r="RTH3" s="51"/>
      <c r="RTI3" s="51"/>
      <c r="RTJ3" s="51"/>
      <c r="RTK3" s="51"/>
      <c r="RTL3" s="51"/>
      <c r="RTM3" s="51"/>
      <c r="RTN3" s="51"/>
      <c r="RTO3" s="51"/>
      <c r="RTP3" s="51"/>
      <c r="RTQ3" s="51"/>
      <c r="RTR3" s="51"/>
      <c r="RTS3" s="51"/>
      <c r="RTT3" s="51"/>
      <c r="RTU3" s="51"/>
      <c r="RTV3" s="51"/>
      <c r="RTW3" s="51"/>
      <c r="RTX3" s="51"/>
      <c r="RTY3" s="51"/>
      <c r="RTZ3" s="51"/>
      <c r="RUA3" s="51"/>
      <c r="RUB3" s="51"/>
      <c r="RUC3" s="51"/>
      <c r="RUD3" s="51"/>
      <c r="RUE3" s="51"/>
      <c r="RUF3" s="51"/>
      <c r="RUG3" s="51"/>
      <c r="RUH3" s="51"/>
      <c r="RUI3" s="51"/>
      <c r="RUJ3" s="51"/>
      <c r="RUK3" s="51"/>
      <c r="RUL3" s="51"/>
      <c r="RUM3" s="51"/>
      <c r="RUN3" s="51"/>
      <c r="RUO3" s="51"/>
      <c r="RUP3" s="51"/>
      <c r="RUQ3" s="51"/>
      <c r="RUR3" s="51"/>
      <c r="RUS3" s="51"/>
      <c r="RUT3" s="51"/>
      <c r="RUU3" s="51"/>
      <c r="RUV3" s="51"/>
      <c r="RUW3" s="51"/>
      <c r="RUX3" s="51"/>
      <c r="RUY3" s="51"/>
      <c r="RUZ3" s="51"/>
      <c r="RVA3" s="51"/>
      <c r="RVB3" s="51"/>
      <c r="RVC3" s="51"/>
      <c r="RVD3" s="51"/>
      <c r="RVE3" s="51"/>
      <c r="RVF3" s="51"/>
      <c r="RVG3" s="51"/>
      <c r="RVH3" s="51"/>
      <c r="RVI3" s="51"/>
      <c r="RVJ3" s="51"/>
      <c r="RVK3" s="51"/>
      <c r="RVL3" s="51"/>
      <c r="RVM3" s="51"/>
      <c r="RVN3" s="51"/>
      <c r="RVO3" s="51"/>
      <c r="RVP3" s="51"/>
      <c r="RVQ3" s="51"/>
      <c r="RVR3" s="51"/>
      <c r="RVS3" s="51"/>
      <c r="RVT3" s="51"/>
      <c r="RVU3" s="51"/>
      <c r="RVV3" s="51"/>
      <c r="RVW3" s="51"/>
      <c r="RVX3" s="51"/>
      <c r="RVY3" s="51"/>
      <c r="RVZ3" s="51"/>
      <c r="RWA3" s="51"/>
      <c r="RWB3" s="51"/>
      <c r="RWC3" s="51"/>
      <c r="RWD3" s="51"/>
      <c r="RWE3" s="51"/>
      <c r="RWF3" s="51"/>
      <c r="RWG3" s="51"/>
      <c r="RWH3" s="51"/>
      <c r="RWI3" s="51"/>
      <c r="RWJ3" s="51"/>
      <c r="RWK3" s="51"/>
      <c r="RWL3" s="51"/>
      <c r="RWM3" s="51"/>
      <c r="RWN3" s="51"/>
      <c r="RWO3" s="51"/>
      <c r="RWP3" s="51"/>
      <c r="RWQ3" s="51"/>
      <c r="RWR3" s="51"/>
      <c r="RWS3" s="51"/>
      <c r="RWT3" s="51"/>
      <c r="RWU3" s="51"/>
      <c r="RWV3" s="51"/>
      <c r="RWW3" s="51"/>
      <c r="RWX3" s="51"/>
      <c r="RWY3" s="51"/>
      <c r="RWZ3" s="51"/>
      <c r="RXA3" s="51"/>
      <c r="RXB3" s="51"/>
      <c r="RXC3" s="51"/>
      <c r="RXD3" s="51"/>
      <c r="RXE3" s="51"/>
      <c r="RXF3" s="51"/>
      <c r="RXG3" s="51"/>
      <c r="RXH3" s="51"/>
      <c r="RXI3" s="51"/>
      <c r="RXJ3" s="51"/>
      <c r="RXK3" s="51"/>
      <c r="RXL3" s="51"/>
      <c r="RXM3" s="51"/>
      <c r="RXN3" s="51"/>
      <c r="RXO3" s="51"/>
      <c r="RXP3" s="51"/>
      <c r="RXQ3" s="51"/>
      <c r="RXR3" s="51"/>
      <c r="RXS3" s="51"/>
      <c r="RXT3" s="51"/>
      <c r="RXU3" s="51"/>
      <c r="RXV3" s="51"/>
      <c r="RXW3" s="51"/>
      <c r="RXX3" s="51"/>
      <c r="RXY3" s="51"/>
      <c r="RXZ3" s="51"/>
      <c r="RYA3" s="51"/>
      <c r="RYB3" s="51"/>
      <c r="RYC3" s="51"/>
      <c r="RYD3" s="51"/>
      <c r="RYE3" s="51"/>
      <c r="RYF3" s="51"/>
      <c r="RYG3" s="51"/>
      <c r="RYH3" s="51"/>
      <c r="RYI3" s="51"/>
      <c r="RYJ3" s="51"/>
      <c r="RYK3" s="51"/>
      <c r="RYL3" s="51"/>
      <c r="RYM3" s="51"/>
      <c r="RYN3" s="51"/>
      <c r="RYO3" s="51"/>
      <c r="RYP3" s="51"/>
      <c r="RYQ3" s="51"/>
      <c r="RYR3" s="51"/>
      <c r="RYS3" s="51"/>
      <c r="RYT3" s="51"/>
      <c r="RYU3" s="51"/>
      <c r="RYV3" s="51"/>
      <c r="RYW3" s="51"/>
      <c r="RYX3" s="51"/>
      <c r="RYY3" s="51"/>
      <c r="RYZ3" s="51"/>
      <c r="RZA3" s="51"/>
      <c r="RZB3" s="51"/>
      <c r="RZC3" s="51"/>
      <c r="RZD3" s="51"/>
      <c r="RZE3" s="51"/>
      <c r="RZF3" s="51"/>
      <c r="RZG3" s="51"/>
      <c r="RZH3" s="51"/>
      <c r="RZI3" s="51"/>
      <c r="RZJ3" s="51"/>
      <c r="RZK3" s="51"/>
      <c r="RZL3" s="51"/>
      <c r="RZM3" s="51"/>
      <c r="RZN3" s="51"/>
      <c r="RZO3" s="51"/>
      <c r="RZP3" s="51"/>
      <c r="RZQ3" s="51"/>
      <c r="RZR3" s="51"/>
      <c r="RZS3" s="51"/>
      <c r="RZT3" s="51"/>
      <c r="RZU3" s="51"/>
      <c r="RZV3" s="51"/>
      <c r="RZW3" s="51"/>
      <c r="RZX3" s="51"/>
      <c r="RZY3" s="51"/>
      <c r="RZZ3" s="51"/>
      <c r="SAA3" s="51"/>
      <c r="SAB3" s="51"/>
      <c r="SAC3" s="51"/>
      <c r="SAD3" s="51"/>
      <c r="SAE3" s="51"/>
      <c r="SAF3" s="51"/>
      <c r="SAG3" s="51"/>
      <c r="SAH3" s="51"/>
      <c r="SAI3" s="51"/>
      <c r="SAJ3" s="51"/>
      <c r="SAK3" s="51"/>
      <c r="SAL3" s="51"/>
      <c r="SAM3" s="51"/>
      <c r="SAN3" s="51"/>
      <c r="SAO3" s="51"/>
      <c r="SAP3" s="51"/>
      <c r="SAQ3" s="51"/>
      <c r="SAR3" s="51"/>
      <c r="SAS3" s="51"/>
      <c r="SAT3" s="51"/>
      <c r="SAU3" s="51"/>
      <c r="SAV3" s="51"/>
      <c r="SAW3" s="51"/>
      <c r="SAX3" s="51"/>
      <c r="SAY3" s="51"/>
      <c r="SAZ3" s="51"/>
      <c r="SBA3" s="51"/>
      <c r="SBB3" s="51"/>
      <c r="SBC3" s="51"/>
      <c r="SBD3" s="51"/>
      <c r="SBE3" s="51"/>
      <c r="SBF3" s="51"/>
      <c r="SBG3" s="51"/>
      <c r="SBH3" s="51"/>
      <c r="SBI3" s="51"/>
      <c r="SBJ3" s="51"/>
      <c r="SBK3" s="51"/>
      <c r="SBL3" s="51"/>
      <c r="SBM3" s="51"/>
      <c r="SBN3" s="51"/>
      <c r="SBO3" s="51"/>
      <c r="SBP3" s="51"/>
      <c r="SBQ3" s="51"/>
      <c r="SBR3" s="51"/>
      <c r="SBS3" s="51"/>
      <c r="SBT3" s="51"/>
      <c r="SBU3" s="51"/>
      <c r="SBV3" s="51"/>
      <c r="SBW3" s="51"/>
      <c r="SBX3" s="51"/>
      <c r="SBY3" s="51"/>
      <c r="SBZ3" s="51"/>
      <c r="SCA3" s="51"/>
      <c r="SCB3" s="51"/>
      <c r="SCC3" s="51"/>
      <c r="SCD3" s="51"/>
      <c r="SCE3" s="51"/>
      <c r="SCF3" s="51"/>
      <c r="SCG3" s="51"/>
      <c r="SCH3" s="51"/>
      <c r="SCI3" s="51"/>
      <c r="SCJ3" s="51"/>
      <c r="SCK3" s="51"/>
      <c r="SCL3" s="51"/>
      <c r="SCM3" s="51"/>
      <c r="SCN3" s="51"/>
      <c r="SCO3" s="51"/>
      <c r="SCP3" s="51"/>
      <c r="SCQ3" s="51"/>
      <c r="SCR3" s="51"/>
      <c r="SCS3" s="51"/>
      <c r="SCT3" s="51"/>
      <c r="SCU3" s="51"/>
      <c r="SCV3" s="51"/>
      <c r="SCW3" s="51"/>
      <c r="SCX3" s="51"/>
      <c r="SCY3" s="51"/>
      <c r="SCZ3" s="51"/>
      <c r="SDA3" s="51"/>
      <c r="SDB3" s="51"/>
      <c r="SDC3" s="51"/>
      <c r="SDD3" s="51"/>
      <c r="SDE3" s="51"/>
      <c r="SDF3" s="51"/>
      <c r="SDG3" s="51"/>
      <c r="SDH3" s="51"/>
      <c r="SDI3" s="51"/>
      <c r="SDJ3" s="51"/>
      <c r="SDK3" s="51"/>
      <c r="SDL3" s="51"/>
      <c r="SDM3" s="51"/>
      <c r="SDN3" s="51"/>
      <c r="SDO3" s="51"/>
      <c r="SDP3" s="51"/>
      <c r="SDQ3" s="51"/>
      <c r="SDR3" s="51"/>
      <c r="SDS3" s="51"/>
      <c r="SDT3" s="51"/>
      <c r="SDU3" s="51"/>
      <c r="SDV3" s="51"/>
      <c r="SDW3" s="51"/>
      <c r="SDX3" s="51"/>
      <c r="SDY3" s="51"/>
      <c r="SDZ3" s="51"/>
      <c r="SEA3" s="51"/>
      <c r="SEB3" s="51"/>
      <c r="SEC3" s="51"/>
      <c r="SED3" s="51"/>
      <c r="SEE3" s="51"/>
      <c r="SEF3" s="51"/>
      <c r="SEG3" s="51"/>
      <c r="SEH3" s="51"/>
      <c r="SEI3" s="51"/>
      <c r="SEJ3" s="51"/>
      <c r="SEK3" s="51"/>
      <c r="SEL3" s="51"/>
      <c r="SEM3" s="51"/>
      <c r="SEN3" s="51"/>
      <c r="SEO3" s="51"/>
      <c r="SEP3" s="51"/>
      <c r="SEQ3" s="51"/>
      <c r="SER3" s="51"/>
      <c r="SES3" s="51"/>
      <c r="SET3" s="51"/>
      <c r="SEU3" s="51"/>
      <c r="SEV3" s="51"/>
      <c r="SEW3" s="51"/>
      <c r="SEX3" s="51"/>
      <c r="SEY3" s="51"/>
      <c r="SEZ3" s="51"/>
      <c r="SFA3" s="51"/>
      <c r="SFB3" s="51"/>
      <c r="SFC3" s="51"/>
      <c r="SFD3" s="51"/>
      <c r="SFE3" s="51"/>
      <c r="SFF3" s="51"/>
      <c r="SFG3" s="51"/>
      <c r="SFH3" s="51"/>
      <c r="SFI3" s="51"/>
      <c r="SFJ3" s="51"/>
      <c r="SFK3" s="51"/>
      <c r="SFL3" s="51"/>
      <c r="SFM3" s="51"/>
      <c r="SFN3" s="51"/>
      <c r="SFO3" s="51"/>
      <c r="SFP3" s="51"/>
      <c r="SFQ3" s="51"/>
      <c r="SFR3" s="51"/>
      <c r="SFS3" s="51"/>
      <c r="SFT3" s="51"/>
      <c r="SFU3" s="51"/>
      <c r="SFV3" s="51"/>
      <c r="SFW3" s="51"/>
      <c r="SFX3" s="51"/>
      <c r="SFY3" s="51"/>
      <c r="SFZ3" s="51"/>
      <c r="SGA3" s="51"/>
      <c r="SGB3" s="51"/>
      <c r="SGC3" s="51"/>
      <c r="SGD3" s="51"/>
      <c r="SGE3" s="51"/>
      <c r="SGF3" s="51"/>
      <c r="SGG3" s="51"/>
      <c r="SGH3" s="51"/>
      <c r="SGI3" s="51"/>
      <c r="SGJ3" s="51"/>
      <c r="SGK3" s="51"/>
      <c r="SGL3" s="51"/>
      <c r="SGM3" s="51"/>
      <c r="SGN3" s="51"/>
      <c r="SGO3" s="51"/>
      <c r="SGP3" s="51"/>
      <c r="SGQ3" s="51"/>
      <c r="SGR3" s="51"/>
      <c r="SGS3" s="51"/>
      <c r="SGT3" s="51"/>
      <c r="SGU3" s="51"/>
      <c r="SGV3" s="51"/>
      <c r="SGW3" s="51"/>
      <c r="SGX3" s="51"/>
      <c r="SGY3" s="51"/>
      <c r="SGZ3" s="51"/>
      <c r="SHA3" s="51"/>
      <c r="SHB3" s="51"/>
      <c r="SHC3" s="51"/>
      <c r="SHD3" s="51"/>
      <c r="SHE3" s="51"/>
      <c r="SHF3" s="51"/>
      <c r="SHG3" s="51"/>
      <c r="SHH3" s="51"/>
      <c r="SHI3" s="51"/>
      <c r="SHJ3" s="51"/>
      <c r="SHK3" s="51"/>
      <c r="SHL3" s="51"/>
      <c r="SHM3" s="51"/>
      <c r="SHN3" s="51"/>
      <c r="SHO3" s="51"/>
      <c r="SHP3" s="51"/>
      <c r="SHQ3" s="51"/>
      <c r="SHR3" s="51"/>
      <c r="SHS3" s="51"/>
      <c r="SHT3" s="51"/>
      <c r="SHU3" s="51"/>
      <c r="SHV3" s="51"/>
      <c r="SHW3" s="51"/>
      <c r="SHX3" s="51"/>
      <c r="SHY3" s="51"/>
      <c r="SHZ3" s="51"/>
      <c r="SIA3" s="51"/>
      <c r="SIB3" s="51"/>
      <c r="SIC3" s="51"/>
      <c r="SID3" s="51"/>
      <c r="SIE3" s="51"/>
      <c r="SIF3" s="51"/>
      <c r="SIG3" s="51"/>
      <c r="SIH3" s="51"/>
      <c r="SII3" s="51"/>
      <c r="SIJ3" s="51"/>
      <c r="SIK3" s="51"/>
      <c r="SIL3" s="51"/>
      <c r="SIM3" s="51"/>
      <c r="SIN3" s="51"/>
      <c r="SIO3" s="51"/>
      <c r="SIP3" s="51"/>
      <c r="SIQ3" s="51"/>
      <c r="SIR3" s="51"/>
      <c r="SIS3" s="51"/>
      <c r="SIT3" s="51"/>
      <c r="SIU3" s="51"/>
      <c r="SIV3" s="51"/>
      <c r="SIW3" s="51"/>
      <c r="SIX3" s="51"/>
      <c r="SIY3" s="51"/>
      <c r="SIZ3" s="51"/>
      <c r="SJA3" s="51"/>
      <c r="SJB3" s="51"/>
      <c r="SJC3" s="51"/>
      <c r="SJD3" s="51"/>
      <c r="SJE3" s="51"/>
      <c r="SJF3" s="51"/>
      <c r="SJG3" s="51"/>
      <c r="SJH3" s="51"/>
      <c r="SJI3" s="51"/>
      <c r="SJJ3" s="51"/>
      <c r="SJK3" s="51"/>
      <c r="SJL3" s="51"/>
      <c r="SJM3" s="51"/>
      <c r="SJN3" s="51"/>
      <c r="SJO3" s="51"/>
      <c r="SJP3" s="51"/>
      <c r="SJQ3" s="51"/>
      <c r="SJR3" s="51"/>
      <c r="SJS3" s="51"/>
      <c r="SJT3" s="51"/>
      <c r="SJU3" s="51"/>
      <c r="SJV3" s="51"/>
      <c r="SJW3" s="51"/>
      <c r="SJX3" s="51"/>
      <c r="SJY3" s="51"/>
      <c r="SJZ3" s="51"/>
      <c r="SKA3" s="51"/>
      <c r="SKB3" s="51"/>
      <c r="SKC3" s="51"/>
      <c r="SKD3" s="51"/>
      <c r="SKE3" s="51"/>
      <c r="SKF3" s="51"/>
      <c r="SKG3" s="51"/>
      <c r="SKH3" s="51"/>
      <c r="SKI3" s="51"/>
      <c r="SKJ3" s="51"/>
      <c r="SKK3" s="51"/>
      <c r="SKL3" s="51"/>
      <c r="SKM3" s="51"/>
      <c r="SKN3" s="51"/>
      <c r="SKO3" s="51"/>
      <c r="SKP3" s="51"/>
      <c r="SKQ3" s="51"/>
      <c r="SKR3" s="51"/>
      <c r="SKS3" s="51"/>
      <c r="SKT3" s="51"/>
      <c r="SKU3" s="51"/>
      <c r="SKV3" s="51"/>
      <c r="SKW3" s="51"/>
      <c r="SKX3" s="51"/>
      <c r="SKY3" s="51"/>
      <c r="SKZ3" s="51"/>
      <c r="SLA3" s="51"/>
      <c r="SLB3" s="51"/>
      <c r="SLC3" s="51"/>
      <c r="SLD3" s="51"/>
      <c r="SLE3" s="51"/>
      <c r="SLF3" s="51"/>
      <c r="SLG3" s="51"/>
      <c r="SLH3" s="51"/>
      <c r="SLI3" s="51"/>
      <c r="SLJ3" s="51"/>
      <c r="SLK3" s="51"/>
      <c r="SLL3" s="51"/>
      <c r="SLM3" s="51"/>
      <c r="SLN3" s="51"/>
      <c r="SLO3" s="51"/>
      <c r="SLP3" s="51"/>
      <c r="SLQ3" s="51"/>
      <c r="SLR3" s="51"/>
      <c r="SLS3" s="51"/>
      <c r="SLT3" s="51"/>
      <c r="SLU3" s="51"/>
      <c r="SLV3" s="51"/>
      <c r="SLW3" s="51"/>
      <c r="SLX3" s="51"/>
      <c r="SLY3" s="51"/>
      <c r="SLZ3" s="51"/>
      <c r="SMA3" s="51"/>
      <c r="SMB3" s="51"/>
      <c r="SMC3" s="51"/>
      <c r="SMD3" s="51"/>
      <c r="SME3" s="51"/>
      <c r="SMF3" s="51"/>
      <c r="SMG3" s="51"/>
      <c r="SMH3" s="51"/>
      <c r="SMI3" s="51"/>
      <c r="SMJ3" s="51"/>
      <c r="SMK3" s="51"/>
      <c r="SML3" s="51"/>
      <c r="SMM3" s="51"/>
      <c r="SMN3" s="51"/>
      <c r="SMO3" s="51"/>
      <c r="SMP3" s="51"/>
      <c r="SMQ3" s="51"/>
      <c r="SMR3" s="51"/>
      <c r="SMS3" s="51"/>
      <c r="SMT3" s="51"/>
      <c r="SMU3" s="51"/>
      <c r="SMV3" s="51"/>
      <c r="SMW3" s="51"/>
      <c r="SMX3" s="51"/>
      <c r="SMY3" s="51"/>
      <c r="SMZ3" s="51"/>
      <c r="SNA3" s="51"/>
      <c r="SNB3" s="51"/>
      <c r="SNC3" s="51"/>
      <c r="SND3" s="51"/>
      <c r="SNE3" s="51"/>
      <c r="SNF3" s="51"/>
      <c r="SNG3" s="51"/>
      <c r="SNH3" s="51"/>
      <c r="SNI3" s="51"/>
      <c r="SNJ3" s="51"/>
      <c r="SNK3" s="51"/>
      <c r="SNL3" s="51"/>
      <c r="SNM3" s="51"/>
      <c r="SNN3" s="51"/>
      <c r="SNO3" s="51"/>
      <c r="SNP3" s="51"/>
      <c r="SNQ3" s="51"/>
      <c r="SNR3" s="51"/>
      <c r="SNS3" s="51"/>
      <c r="SNT3" s="51"/>
      <c r="SNU3" s="51"/>
      <c r="SNV3" s="51"/>
      <c r="SNW3" s="51"/>
      <c r="SNX3" s="51"/>
      <c r="SNY3" s="51"/>
      <c r="SNZ3" s="51"/>
      <c r="SOA3" s="51"/>
      <c r="SOB3" s="51"/>
      <c r="SOC3" s="51"/>
      <c r="SOD3" s="51"/>
      <c r="SOE3" s="51"/>
      <c r="SOF3" s="51"/>
      <c r="SOG3" s="51"/>
      <c r="SOH3" s="51"/>
      <c r="SOI3" s="51"/>
      <c r="SOJ3" s="51"/>
      <c r="SOK3" s="51"/>
      <c r="SOL3" s="51"/>
      <c r="SOM3" s="51"/>
      <c r="SON3" s="51"/>
      <c r="SOO3" s="51"/>
      <c r="SOP3" s="51"/>
      <c r="SOQ3" s="51"/>
      <c r="SOR3" s="51"/>
      <c r="SOS3" s="51"/>
      <c r="SOT3" s="51"/>
      <c r="SOU3" s="51"/>
      <c r="SOV3" s="51"/>
      <c r="SOW3" s="51"/>
      <c r="SOX3" s="51"/>
      <c r="SOY3" s="51"/>
      <c r="SOZ3" s="51"/>
      <c r="SPA3" s="51"/>
      <c r="SPB3" s="51"/>
      <c r="SPC3" s="51"/>
      <c r="SPD3" s="51"/>
      <c r="SPE3" s="51"/>
      <c r="SPF3" s="51"/>
      <c r="SPG3" s="51"/>
      <c r="SPH3" s="51"/>
      <c r="SPI3" s="51"/>
      <c r="SPJ3" s="51"/>
      <c r="SPK3" s="51"/>
      <c r="SPL3" s="51"/>
      <c r="SPM3" s="51"/>
      <c r="SPN3" s="51"/>
      <c r="SPO3" s="51"/>
      <c r="SPP3" s="51"/>
      <c r="SPQ3" s="51"/>
      <c r="SPR3" s="51"/>
      <c r="SPS3" s="51"/>
      <c r="SPT3" s="51"/>
      <c r="SPU3" s="51"/>
      <c r="SPV3" s="51"/>
      <c r="SPW3" s="51"/>
      <c r="SPX3" s="51"/>
      <c r="SPY3" s="51"/>
      <c r="SPZ3" s="51"/>
      <c r="SQA3" s="51"/>
      <c r="SQB3" s="51"/>
      <c r="SQC3" s="51"/>
      <c r="SQD3" s="51"/>
      <c r="SQE3" s="51"/>
      <c r="SQF3" s="51"/>
      <c r="SQG3" s="51"/>
      <c r="SQH3" s="51"/>
      <c r="SQI3" s="51"/>
      <c r="SQJ3" s="51"/>
      <c r="SQK3" s="51"/>
      <c r="SQL3" s="51"/>
      <c r="SQM3" s="51"/>
      <c r="SQN3" s="51"/>
      <c r="SQO3" s="51"/>
      <c r="SQP3" s="51"/>
      <c r="SQQ3" s="51"/>
      <c r="SQR3" s="51"/>
      <c r="SQS3" s="51"/>
      <c r="SQT3" s="51"/>
      <c r="SQU3" s="51"/>
      <c r="SQV3" s="51"/>
      <c r="SQW3" s="51"/>
      <c r="SQX3" s="51"/>
      <c r="SQY3" s="51"/>
      <c r="SQZ3" s="51"/>
      <c r="SRA3" s="51"/>
      <c r="SRB3" s="51"/>
      <c r="SRC3" s="51"/>
      <c r="SRD3" s="51"/>
      <c r="SRE3" s="51"/>
      <c r="SRF3" s="51"/>
      <c r="SRG3" s="51"/>
      <c r="SRH3" s="51"/>
      <c r="SRI3" s="51"/>
      <c r="SRJ3" s="51"/>
      <c r="SRK3" s="51"/>
      <c r="SRL3" s="51"/>
      <c r="SRM3" s="51"/>
      <c r="SRN3" s="51"/>
      <c r="SRO3" s="51"/>
      <c r="SRP3" s="51"/>
      <c r="SRQ3" s="51"/>
      <c r="SRR3" s="51"/>
      <c r="SRS3" s="51"/>
      <c r="SRT3" s="51"/>
      <c r="SRU3" s="51"/>
      <c r="SRV3" s="51"/>
      <c r="SRW3" s="51"/>
      <c r="SRX3" s="51"/>
      <c r="SRY3" s="51"/>
      <c r="SRZ3" s="51"/>
      <c r="SSA3" s="51"/>
      <c r="SSB3" s="51"/>
      <c r="SSC3" s="51"/>
      <c r="SSD3" s="51"/>
      <c r="SSE3" s="51"/>
      <c r="SSF3" s="51"/>
      <c r="SSG3" s="51"/>
      <c r="SSH3" s="51"/>
      <c r="SSI3" s="51"/>
      <c r="SSJ3" s="51"/>
      <c r="SSK3" s="51"/>
      <c r="SSL3" s="51"/>
      <c r="SSM3" s="51"/>
      <c r="SSN3" s="51"/>
      <c r="SSO3" s="51"/>
      <c r="SSP3" s="51"/>
      <c r="SSQ3" s="51"/>
      <c r="SSR3" s="51"/>
      <c r="SSS3" s="51"/>
      <c r="SST3" s="51"/>
      <c r="SSU3" s="51"/>
      <c r="SSV3" s="51"/>
      <c r="SSW3" s="51"/>
      <c r="SSX3" s="51"/>
      <c r="SSY3" s="51"/>
      <c r="SSZ3" s="51"/>
      <c r="STA3" s="51"/>
      <c r="STB3" s="51"/>
      <c r="STC3" s="51"/>
      <c r="STD3" s="51"/>
      <c r="STE3" s="51"/>
      <c r="STF3" s="51"/>
      <c r="STG3" s="51"/>
      <c r="STH3" s="51"/>
      <c r="STI3" s="51"/>
      <c r="STJ3" s="51"/>
      <c r="STK3" s="51"/>
      <c r="STL3" s="51"/>
      <c r="STM3" s="51"/>
      <c r="STN3" s="51"/>
      <c r="STO3" s="51"/>
      <c r="STP3" s="51"/>
      <c r="STQ3" s="51"/>
      <c r="STR3" s="51"/>
      <c r="STS3" s="51"/>
      <c r="STT3" s="51"/>
      <c r="STU3" s="51"/>
      <c r="STV3" s="51"/>
      <c r="STW3" s="51"/>
      <c r="STX3" s="51"/>
      <c r="STY3" s="51"/>
      <c r="STZ3" s="51"/>
      <c r="SUA3" s="51"/>
      <c r="SUB3" s="51"/>
      <c r="SUC3" s="51"/>
      <c r="SUD3" s="51"/>
      <c r="SUE3" s="51"/>
      <c r="SUF3" s="51"/>
      <c r="SUG3" s="51"/>
      <c r="SUH3" s="51"/>
      <c r="SUI3" s="51"/>
      <c r="SUJ3" s="51"/>
      <c r="SUK3" s="51"/>
      <c r="SUL3" s="51"/>
      <c r="SUM3" s="51"/>
      <c r="SUN3" s="51"/>
      <c r="SUO3" s="51"/>
      <c r="SUP3" s="51"/>
      <c r="SUQ3" s="51"/>
      <c r="SUR3" s="51"/>
      <c r="SUS3" s="51"/>
      <c r="SUT3" s="51"/>
      <c r="SUU3" s="51"/>
      <c r="SUV3" s="51"/>
      <c r="SUW3" s="51"/>
      <c r="SUX3" s="51"/>
      <c r="SUY3" s="51"/>
      <c r="SUZ3" s="51"/>
      <c r="SVA3" s="51"/>
      <c r="SVB3" s="51"/>
      <c r="SVC3" s="51"/>
      <c r="SVD3" s="51"/>
      <c r="SVE3" s="51"/>
      <c r="SVF3" s="51"/>
      <c r="SVG3" s="51"/>
      <c r="SVH3" s="51"/>
      <c r="SVI3" s="51"/>
      <c r="SVJ3" s="51"/>
      <c r="SVK3" s="51"/>
      <c r="SVL3" s="51"/>
      <c r="SVM3" s="51"/>
      <c r="SVN3" s="51"/>
      <c r="SVO3" s="51"/>
      <c r="SVP3" s="51"/>
      <c r="SVQ3" s="51"/>
      <c r="SVR3" s="51"/>
      <c r="SVS3" s="51"/>
      <c r="SVT3" s="51"/>
      <c r="SVU3" s="51"/>
      <c r="SVV3" s="51"/>
      <c r="SVW3" s="51"/>
      <c r="SVX3" s="51"/>
      <c r="SVY3" s="51"/>
      <c r="SVZ3" s="51"/>
      <c r="SWA3" s="51"/>
      <c r="SWB3" s="51"/>
      <c r="SWC3" s="51"/>
      <c r="SWD3" s="51"/>
      <c r="SWE3" s="51"/>
      <c r="SWF3" s="51"/>
      <c r="SWG3" s="51"/>
      <c r="SWH3" s="51"/>
      <c r="SWI3" s="51"/>
      <c r="SWJ3" s="51"/>
      <c r="SWK3" s="51"/>
      <c r="SWL3" s="51"/>
      <c r="SWM3" s="51"/>
      <c r="SWN3" s="51"/>
      <c r="SWO3" s="51"/>
      <c r="SWP3" s="51"/>
      <c r="SWQ3" s="51"/>
      <c r="SWR3" s="51"/>
      <c r="SWS3" s="51"/>
      <c r="SWT3" s="51"/>
      <c r="SWU3" s="51"/>
      <c r="SWV3" s="51"/>
      <c r="SWW3" s="51"/>
      <c r="SWX3" s="51"/>
      <c r="SWY3" s="51"/>
      <c r="SWZ3" s="51"/>
      <c r="SXA3" s="51"/>
      <c r="SXB3" s="51"/>
      <c r="SXC3" s="51"/>
      <c r="SXD3" s="51"/>
      <c r="SXE3" s="51"/>
      <c r="SXF3" s="51"/>
      <c r="SXG3" s="51"/>
      <c r="SXH3" s="51"/>
      <c r="SXI3" s="51"/>
      <c r="SXJ3" s="51"/>
      <c r="SXK3" s="51"/>
      <c r="SXL3" s="51"/>
      <c r="SXM3" s="51"/>
      <c r="SXN3" s="51"/>
      <c r="SXO3" s="51"/>
      <c r="SXP3" s="51"/>
      <c r="SXQ3" s="51"/>
      <c r="SXR3" s="51"/>
      <c r="SXS3" s="51"/>
      <c r="SXT3" s="51"/>
      <c r="SXU3" s="51"/>
      <c r="SXV3" s="51"/>
      <c r="SXW3" s="51"/>
      <c r="SXX3" s="51"/>
      <c r="SXY3" s="51"/>
      <c r="SXZ3" s="51"/>
      <c r="SYA3" s="51"/>
      <c r="SYB3" s="51"/>
      <c r="SYC3" s="51"/>
      <c r="SYD3" s="51"/>
      <c r="SYE3" s="51"/>
      <c r="SYF3" s="51"/>
      <c r="SYG3" s="51"/>
      <c r="SYH3" s="51"/>
      <c r="SYI3" s="51"/>
      <c r="SYJ3" s="51"/>
      <c r="SYK3" s="51"/>
      <c r="SYL3" s="51"/>
      <c r="SYM3" s="51"/>
      <c r="SYN3" s="51"/>
      <c r="SYO3" s="51"/>
      <c r="SYP3" s="51"/>
      <c r="SYQ3" s="51"/>
      <c r="SYR3" s="51"/>
      <c r="SYS3" s="51"/>
      <c r="SYT3" s="51"/>
      <c r="SYU3" s="51"/>
      <c r="SYV3" s="51"/>
      <c r="SYW3" s="51"/>
      <c r="SYX3" s="51"/>
      <c r="SYY3" s="51"/>
      <c r="SYZ3" s="51"/>
      <c r="SZA3" s="51"/>
      <c r="SZB3" s="51"/>
      <c r="SZC3" s="51"/>
      <c r="SZD3" s="51"/>
      <c r="SZE3" s="51"/>
      <c r="SZF3" s="51"/>
      <c r="SZG3" s="51"/>
      <c r="SZH3" s="51"/>
      <c r="SZI3" s="51"/>
      <c r="SZJ3" s="51"/>
      <c r="SZK3" s="51"/>
      <c r="SZL3" s="51"/>
      <c r="SZM3" s="51"/>
      <c r="SZN3" s="51"/>
      <c r="SZO3" s="51"/>
      <c r="SZP3" s="51"/>
      <c r="SZQ3" s="51"/>
      <c r="SZR3" s="51"/>
      <c r="SZS3" s="51"/>
      <c r="SZT3" s="51"/>
      <c r="SZU3" s="51"/>
      <c r="SZV3" s="51"/>
      <c r="SZW3" s="51"/>
      <c r="SZX3" s="51"/>
      <c r="SZY3" s="51"/>
      <c r="SZZ3" s="51"/>
      <c r="TAA3" s="51"/>
      <c r="TAB3" s="51"/>
      <c r="TAC3" s="51"/>
      <c r="TAD3" s="51"/>
      <c r="TAE3" s="51"/>
      <c r="TAF3" s="51"/>
      <c r="TAG3" s="51"/>
      <c r="TAH3" s="51"/>
      <c r="TAI3" s="51"/>
      <c r="TAJ3" s="51"/>
      <c r="TAK3" s="51"/>
      <c r="TAL3" s="51"/>
      <c r="TAM3" s="51"/>
      <c r="TAN3" s="51"/>
      <c r="TAO3" s="51"/>
      <c r="TAP3" s="51"/>
      <c r="TAQ3" s="51"/>
      <c r="TAR3" s="51"/>
      <c r="TAS3" s="51"/>
      <c r="TAT3" s="51"/>
      <c r="TAU3" s="51"/>
      <c r="TAV3" s="51"/>
      <c r="TAW3" s="51"/>
      <c r="TAX3" s="51"/>
      <c r="TAY3" s="51"/>
      <c r="TAZ3" s="51"/>
      <c r="TBA3" s="51"/>
      <c r="TBB3" s="51"/>
      <c r="TBC3" s="51"/>
      <c r="TBD3" s="51"/>
      <c r="TBE3" s="51"/>
      <c r="TBF3" s="51"/>
      <c r="TBG3" s="51"/>
      <c r="TBH3" s="51"/>
      <c r="TBI3" s="51"/>
      <c r="TBJ3" s="51"/>
      <c r="TBK3" s="51"/>
      <c r="TBL3" s="51"/>
      <c r="TBM3" s="51"/>
      <c r="TBN3" s="51"/>
      <c r="TBO3" s="51"/>
      <c r="TBP3" s="51"/>
      <c r="TBQ3" s="51"/>
      <c r="TBR3" s="51"/>
      <c r="TBS3" s="51"/>
      <c r="TBT3" s="51"/>
      <c r="TBU3" s="51"/>
      <c r="TBV3" s="51"/>
      <c r="TBW3" s="51"/>
      <c r="TBX3" s="51"/>
      <c r="TBY3" s="51"/>
      <c r="TBZ3" s="51"/>
      <c r="TCA3" s="51"/>
      <c r="TCB3" s="51"/>
      <c r="TCC3" s="51"/>
      <c r="TCD3" s="51"/>
      <c r="TCE3" s="51"/>
      <c r="TCF3" s="51"/>
      <c r="TCG3" s="51"/>
      <c r="TCH3" s="51"/>
      <c r="TCI3" s="51"/>
      <c r="TCJ3" s="51"/>
      <c r="TCK3" s="51"/>
      <c r="TCL3" s="51"/>
      <c r="TCM3" s="51"/>
      <c r="TCN3" s="51"/>
      <c r="TCO3" s="51"/>
      <c r="TCP3" s="51"/>
      <c r="TCQ3" s="51"/>
      <c r="TCR3" s="51"/>
      <c r="TCS3" s="51"/>
      <c r="TCT3" s="51"/>
      <c r="TCU3" s="51"/>
      <c r="TCV3" s="51"/>
      <c r="TCW3" s="51"/>
      <c r="TCX3" s="51"/>
      <c r="TCY3" s="51"/>
      <c r="TCZ3" s="51"/>
      <c r="TDA3" s="51"/>
      <c r="TDB3" s="51"/>
      <c r="TDC3" s="51"/>
      <c r="TDD3" s="51"/>
      <c r="TDE3" s="51"/>
      <c r="TDF3" s="51"/>
      <c r="TDG3" s="51"/>
      <c r="TDH3" s="51"/>
      <c r="TDI3" s="51"/>
      <c r="TDJ3" s="51"/>
      <c r="TDK3" s="51"/>
      <c r="TDL3" s="51"/>
      <c r="TDM3" s="51"/>
      <c r="TDN3" s="51"/>
      <c r="TDO3" s="51"/>
      <c r="TDP3" s="51"/>
      <c r="TDQ3" s="51"/>
      <c r="TDR3" s="51"/>
      <c r="TDS3" s="51"/>
      <c r="TDT3" s="51"/>
      <c r="TDU3" s="51"/>
      <c r="TDV3" s="51"/>
      <c r="TDW3" s="51"/>
      <c r="TDX3" s="51"/>
      <c r="TDY3" s="51"/>
      <c r="TDZ3" s="51"/>
      <c r="TEA3" s="51"/>
      <c r="TEB3" s="51"/>
      <c r="TEC3" s="51"/>
      <c r="TED3" s="51"/>
      <c r="TEE3" s="51"/>
      <c r="TEF3" s="51"/>
      <c r="TEG3" s="51"/>
      <c r="TEH3" s="51"/>
      <c r="TEI3" s="51"/>
      <c r="TEJ3" s="51"/>
      <c r="TEK3" s="51"/>
      <c r="TEL3" s="51"/>
      <c r="TEM3" s="51"/>
      <c r="TEN3" s="51"/>
      <c r="TEO3" s="51"/>
      <c r="TEP3" s="51"/>
      <c r="TEQ3" s="51"/>
      <c r="TER3" s="51"/>
      <c r="TES3" s="51"/>
      <c r="TET3" s="51"/>
      <c r="TEU3" s="51"/>
      <c r="TEV3" s="51"/>
      <c r="TEW3" s="51"/>
      <c r="TEX3" s="51"/>
      <c r="TEY3" s="51"/>
      <c r="TEZ3" s="51"/>
      <c r="TFA3" s="51"/>
      <c r="TFB3" s="51"/>
      <c r="TFC3" s="51"/>
      <c r="TFD3" s="51"/>
      <c r="TFE3" s="51"/>
      <c r="TFF3" s="51"/>
      <c r="TFG3" s="51"/>
      <c r="TFH3" s="51"/>
      <c r="TFI3" s="51"/>
      <c r="TFJ3" s="51"/>
      <c r="TFK3" s="51"/>
      <c r="TFL3" s="51"/>
      <c r="TFM3" s="51"/>
      <c r="TFN3" s="51"/>
      <c r="TFO3" s="51"/>
      <c r="TFP3" s="51"/>
      <c r="TFQ3" s="51"/>
      <c r="TFR3" s="51"/>
      <c r="TFS3" s="51"/>
      <c r="TFT3" s="51"/>
      <c r="TFU3" s="51"/>
      <c r="TFV3" s="51"/>
      <c r="TFW3" s="51"/>
      <c r="TFX3" s="51"/>
      <c r="TFY3" s="51"/>
      <c r="TFZ3" s="51"/>
      <c r="TGA3" s="51"/>
      <c r="TGB3" s="51"/>
      <c r="TGC3" s="51"/>
      <c r="TGD3" s="51"/>
      <c r="TGE3" s="51"/>
      <c r="TGF3" s="51"/>
      <c r="TGG3" s="51"/>
      <c r="TGH3" s="51"/>
      <c r="TGI3" s="51"/>
      <c r="TGJ3" s="51"/>
      <c r="TGK3" s="51"/>
      <c r="TGL3" s="51"/>
      <c r="TGM3" s="51"/>
      <c r="TGN3" s="51"/>
      <c r="TGO3" s="51"/>
      <c r="TGP3" s="51"/>
      <c r="TGQ3" s="51"/>
      <c r="TGR3" s="51"/>
      <c r="TGS3" s="51"/>
      <c r="TGT3" s="51"/>
      <c r="TGU3" s="51"/>
      <c r="TGV3" s="51"/>
      <c r="TGW3" s="51"/>
      <c r="TGX3" s="51"/>
      <c r="TGY3" s="51"/>
      <c r="TGZ3" s="51"/>
      <c r="THA3" s="51"/>
      <c r="THB3" s="51"/>
      <c r="THC3" s="51"/>
      <c r="THD3" s="51"/>
      <c r="THE3" s="51"/>
      <c r="THF3" s="51"/>
      <c r="THG3" s="51"/>
      <c r="THH3" s="51"/>
      <c r="THI3" s="51"/>
      <c r="THJ3" s="51"/>
      <c r="THK3" s="51"/>
      <c r="THL3" s="51"/>
      <c r="THM3" s="51"/>
      <c r="THN3" s="51"/>
      <c r="THO3" s="51"/>
      <c r="THP3" s="51"/>
      <c r="THQ3" s="51"/>
      <c r="THR3" s="51"/>
      <c r="THS3" s="51"/>
      <c r="THT3" s="51"/>
      <c r="THU3" s="51"/>
      <c r="THV3" s="51"/>
      <c r="THW3" s="51"/>
      <c r="THX3" s="51"/>
      <c r="THY3" s="51"/>
      <c r="THZ3" s="51"/>
      <c r="TIA3" s="51"/>
      <c r="TIB3" s="51"/>
      <c r="TIC3" s="51"/>
      <c r="TID3" s="51"/>
      <c r="TIE3" s="51"/>
      <c r="TIF3" s="51"/>
      <c r="TIG3" s="51"/>
      <c r="TIH3" s="51"/>
      <c r="TII3" s="51"/>
      <c r="TIJ3" s="51"/>
      <c r="TIK3" s="51"/>
      <c r="TIL3" s="51"/>
      <c r="TIM3" s="51"/>
      <c r="TIN3" s="51"/>
      <c r="TIO3" s="51"/>
      <c r="TIP3" s="51"/>
      <c r="TIQ3" s="51"/>
      <c r="TIR3" s="51"/>
      <c r="TIS3" s="51"/>
      <c r="TIT3" s="51"/>
      <c r="TIU3" s="51"/>
      <c r="TIV3" s="51"/>
      <c r="TIW3" s="51"/>
      <c r="TIX3" s="51"/>
      <c r="TIY3" s="51"/>
      <c r="TIZ3" s="51"/>
      <c r="TJA3" s="51"/>
      <c r="TJB3" s="51"/>
      <c r="TJC3" s="51"/>
      <c r="TJD3" s="51"/>
      <c r="TJE3" s="51"/>
      <c r="TJF3" s="51"/>
      <c r="TJG3" s="51"/>
      <c r="TJH3" s="51"/>
      <c r="TJI3" s="51"/>
      <c r="TJJ3" s="51"/>
      <c r="TJK3" s="51"/>
      <c r="TJL3" s="51"/>
      <c r="TJM3" s="51"/>
      <c r="TJN3" s="51"/>
      <c r="TJO3" s="51"/>
      <c r="TJP3" s="51"/>
      <c r="TJQ3" s="51"/>
      <c r="TJR3" s="51"/>
      <c r="TJS3" s="51"/>
      <c r="TJT3" s="51"/>
      <c r="TJU3" s="51"/>
      <c r="TJV3" s="51"/>
      <c r="TJW3" s="51"/>
      <c r="TJX3" s="51"/>
      <c r="TJY3" s="51"/>
      <c r="TJZ3" s="51"/>
      <c r="TKA3" s="51"/>
      <c r="TKB3" s="51"/>
      <c r="TKC3" s="51"/>
      <c r="TKD3" s="51"/>
      <c r="TKE3" s="51"/>
      <c r="TKF3" s="51"/>
      <c r="TKG3" s="51"/>
      <c r="TKH3" s="51"/>
      <c r="TKI3" s="51"/>
      <c r="TKJ3" s="51"/>
      <c r="TKK3" s="51"/>
      <c r="TKL3" s="51"/>
      <c r="TKM3" s="51"/>
      <c r="TKN3" s="51"/>
      <c r="TKO3" s="51"/>
      <c r="TKP3" s="51"/>
      <c r="TKQ3" s="51"/>
      <c r="TKR3" s="51"/>
      <c r="TKS3" s="51"/>
      <c r="TKT3" s="51"/>
      <c r="TKU3" s="51"/>
      <c r="TKV3" s="51"/>
      <c r="TKW3" s="51"/>
      <c r="TKX3" s="51"/>
      <c r="TKY3" s="51"/>
      <c r="TKZ3" s="51"/>
      <c r="TLA3" s="51"/>
      <c r="TLB3" s="51"/>
      <c r="TLC3" s="51"/>
      <c r="TLD3" s="51"/>
      <c r="TLE3" s="51"/>
      <c r="TLF3" s="51"/>
      <c r="TLG3" s="51"/>
      <c r="TLH3" s="51"/>
      <c r="TLI3" s="51"/>
      <c r="TLJ3" s="51"/>
      <c r="TLK3" s="51"/>
      <c r="TLL3" s="51"/>
      <c r="TLM3" s="51"/>
      <c r="TLN3" s="51"/>
      <c r="TLO3" s="51"/>
      <c r="TLP3" s="51"/>
      <c r="TLQ3" s="51"/>
      <c r="TLR3" s="51"/>
      <c r="TLS3" s="51"/>
      <c r="TLT3" s="51"/>
      <c r="TLU3" s="51"/>
      <c r="TLV3" s="51"/>
      <c r="TLW3" s="51"/>
      <c r="TLX3" s="51"/>
      <c r="TLY3" s="51"/>
      <c r="TLZ3" s="51"/>
      <c r="TMA3" s="51"/>
      <c r="TMB3" s="51"/>
      <c r="TMC3" s="51"/>
      <c r="TMD3" s="51"/>
      <c r="TME3" s="51"/>
      <c r="TMF3" s="51"/>
      <c r="TMG3" s="51"/>
      <c r="TMH3" s="51"/>
      <c r="TMI3" s="51"/>
      <c r="TMJ3" s="51"/>
      <c r="TMK3" s="51"/>
      <c r="TML3" s="51"/>
      <c r="TMM3" s="51"/>
      <c r="TMN3" s="51"/>
      <c r="TMO3" s="51"/>
      <c r="TMP3" s="51"/>
      <c r="TMQ3" s="51"/>
      <c r="TMR3" s="51"/>
      <c r="TMS3" s="51"/>
      <c r="TMT3" s="51"/>
      <c r="TMU3" s="51"/>
      <c r="TMV3" s="51"/>
      <c r="TMW3" s="51"/>
      <c r="TMX3" s="51"/>
      <c r="TMY3" s="51"/>
      <c r="TMZ3" s="51"/>
      <c r="TNA3" s="51"/>
      <c r="TNB3" s="51"/>
      <c r="TNC3" s="51"/>
      <c r="TND3" s="51"/>
      <c r="TNE3" s="51"/>
      <c r="TNF3" s="51"/>
      <c r="TNG3" s="51"/>
      <c r="TNH3" s="51"/>
      <c r="TNI3" s="51"/>
      <c r="TNJ3" s="51"/>
      <c r="TNK3" s="51"/>
      <c r="TNL3" s="51"/>
      <c r="TNM3" s="51"/>
      <c r="TNN3" s="51"/>
      <c r="TNO3" s="51"/>
      <c r="TNP3" s="51"/>
      <c r="TNQ3" s="51"/>
      <c r="TNR3" s="51"/>
      <c r="TNS3" s="51"/>
      <c r="TNT3" s="51"/>
      <c r="TNU3" s="51"/>
      <c r="TNV3" s="51"/>
      <c r="TNW3" s="51"/>
      <c r="TNX3" s="51"/>
      <c r="TNY3" s="51"/>
      <c r="TNZ3" s="51"/>
      <c r="TOA3" s="51"/>
      <c r="TOB3" s="51"/>
      <c r="TOC3" s="51"/>
      <c r="TOD3" s="51"/>
      <c r="TOE3" s="51"/>
      <c r="TOF3" s="51"/>
      <c r="TOG3" s="51"/>
      <c r="TOH3" s="51"/>
      <c r="TOI3" s="51"/>
      <c r="TOJ3" s="51"/>
      <c r="TOK3" s="51"/>
      <c r="TOL3" s="51"/>
      <c r="TOM3" s="51"/>
      <c r="TON3" s="51"/>
      <c r="TOO3" s="51"/>
      <c r="TOP3" s="51"/>
      <c r="TOQ3" s="51"/>
      <c r="TOR3" s="51"/>
      <c r="TOS3" s="51"/>
      <c r="TOT3" s="51"/>
      <c r="TOU3" s="51"/>
      <c r="TOV3" s="51"/>
      <c r="TOW3" s="51"/>
      <c r="TOX3" s="51"/>
      <c r="TOY3" s="51"/>
      <c r="TOZ3" s="51"/>
      <c r="TPA3" s="51"/>
      <c r="TPB3" s="51"/>
      <c r="TPC3" s="51"/>
      <c r="TPD3" s="51"/>
      <c r="TPE3" s="51"/>
      <c r="TPF3" s="51"/>
      <c r="TPG3" s="51"/>
      <c r="TPH3" s="51"/>
      <c r="TPI3" s="51"/>
      <c r="TPJ3" s="51"/>
      <c r="TPK3" s="51"/>
      <c r="TPL3" s="51"/>
      <c r="TPM3" s="51"/>
      <c r="TPN3" s="51"/>
      <c r="TPO3" s="51"/>
      <c r="TPP3" s="51"/>
      <c r="TPQ3" s="51"/>
      <c r="TPR3" s="51"/>
      <c r="TPS3" s="51"/>
      <c r="TPT3" s="51"/>
      <c r="TPU3" s="51"/>
      <c r="TPV3" s="51"/>
      <c r="TPW3" s="51"/>
      <c r="TPX3" s="51"/>
      <c r="TPY3" s="51"/>
      <c r="TPZ3" s="51"/>
      <c r="TQA3" s="51"/>
      <c r="TQB3" s="51"/>
      <c r="TQC3" s="51"/>
      <c r="TQD3" s="51"/>
      <c r="TQE3" s="51"/>
      <c r="TQF3" s="51"/>
      <c r="TQG3" s="51"/>
      <c r="TQH3" s="51"/>
      <c r="TQI3" s="51"/>
      <c r="TQJ3" s="51"/>
      <c r="TQK3" s="51"/>
      <c r="TQL3" s="51"/>
      <c r="TQM3" s="51"/>
      <c r="TQN3" s="51"/>
      <c r="TQO3" s="51"/>
      <c r="TQP3" s="51"/>
      <c r="TQQ3" s="51"/>
      <c r="TQR3" s="51"/>
      <c r="TQS3" s="51"/>
      <c r="TQT3" s="51"/>
      <c r="TQU3" s="51"/>
      <c r="TQV3" s="51"/>
      <c r="TQW3" s="51"/>
      <c r="TQX3" s="51"/>
      <c r="TQY3" s="51"/>
      <c r="TQZ3" s="51"/>
      <c r="TRA3" s="51"/>
      <c r="TRB3" s="51"/>
      <c r="TRC3" s="51"/>
      <c r="TRD3" s="51"/>
      <c r="TRE3" s="51"/>
      <c r="TRF3" s="51"/>
      <c r="TRG3" s="51"/>
      <c r="TRH3" s="51"/>
      <c r="TRI3" s="51"/>
      <c r="TRJ3" s="51"/>
      <c r="TRK3" s="51"/>
      <c r="TRL3" s="51"/>
      <c r="TRM3" s="51"/>
      <c r="TRN3" s="51"/>
      <c r="TRO3" s="51"/>
      <c r="TRP3" s="51"/>
      <c r="TRQ3" s="51"/>
      <c r="TRR3" s="51"/>
      <c r="TRS3" s="51"/>
      <c r="TRT3" s="51"/>
      <c r="TRU3" s="51"/>
      <c r="TRV3" s="51"/>
      <c r="TRW3" s="51"/>
      <c r="TRX3" s="51"/>
      <c r="TRY3" s="51"/>
      <c r="TRZ3" s="51"/>
      <c r="TSA3" s="51"/>
      <c r="TSB3" s="51"/>
      <c r="TSC3" s="51"/>
      <c r="TSD3" s="51"/>
      <c r="TSE3" s="51"/>
      <c r="TSF3" s="51"/>
      <c r="TSG3" s="51"/>
      <c r="TSH3" s="51"/>
      <c r="TSI3" s="51"/>
      <c r="TSJ3" s="51"/>
      <c r="TSK3" s="51"/>
      <c r="TSL3" s="51"/>
      <c r="TSM3" s="51"/>
      <c r="TSN3" s="51"/>
      <c r="TSO3" s="51"/>
      <c r="TSP3" s="51"/>
      <c r="TSQ3" s="51"/>
      <c r="TSR3" s="51"/>
      <c r="TSS3" s="51"/>
      <c r="TST3" s="51"/>
      <c r="TSU3" s="51"/>
      <c r="TSV3" s="51"/>
      <c r="TSW3" s="51"/>
      <c r="TSX3" s="51"/>
      <c r="TSY3" s="51"/>
      <c r="TSZ3" s="51"/>
      <c r="TTA3" s="51"/>
      <c r="TTB3" s="51"/>
      <c r="TTC3" s="51"/>
      <c r="TTD3" s="51"/>
      <c r="TTE3" s="51"/>
      <c r="TTF3" s="51"/>
      <c r="TTG3" s="51"/>
      <c r="TTH3" s="51"/>
      <c r="TTI3" s="51"/>
      <c r="TTJ3" s="51"/>
      <c r="TTK3" s="51"/>
      <c r="TTL3" s="51"/>
      <c r="TTM3" s="51"/>
      <c r="TTN3" s="51"/>
      <c r="TTO3" s="51"/>
      <c r="TTP3" s="51"/>
      <c r="TTQ3" s="51"/>
      <c r="TTR3" s="51"/>
      <c r="TTS3" s="51"/>
      <c r="TTT3" s="51"/>
      <c r="TTU3" s="51"/>
      <c r="TTV3" s="51"/>
      <c r="TTW3" s="51"/>
      <c r="TTX3" s="51"/>
      <c r="TTY3" s="51"/>
      <c r="TTZ3" s="51"/>
      <c r="TUA3" s="51"/>
      <c r="TUB3" s="51"/>
      <c r="TUC3" s="51"/>
      <c r="TUD3" s="51"/>
      <c r="TUE3" s="51"/>
      <c r="TUF3" s="51"/>
      <c r="TUG3" s="51"/>
      <c r="TUH3" s="51"/>
      <c r="TUI3" s="51"/>
      <c r="TUJ3" s="51"/>
      <c r="TUK3" s="51"/>
      <c r="TUL3" s="51"/>
      <c r="TUM3" s="51"/>
      <c r="TUN3" s="51"/>
      <c r="TUO3" s="51"/>
      <c r="TUP3" s="51"/>
      <c r="TUQ3" s="51"/>
      <c r="TUR3" s="51"/>
      <c r="TUS3" s="51"/>
      <c r="TUT3" s="51"/>
      <c r="TUU3" s="51"/>
      <c r="TUV3" s="51"/>
      <c r="TUW3" s="51"/>
      <c r="TUX3" s="51"/>
      <c r="TUY3" s="51"/>
      <c r="TUZ3" s="51"/>
      <c r="TVA3" s="51"/>
      <c r="TVB3" s="51"/>
      <c r="TVC3" s="51"/>
      <c r="TVD3" s="51"/>
      <c r="TVE3" s="51"/>
      <c r="TVF3" s="51"/>
      <c r="TVG3" s="51"/>
      <c r="TVH3" s="51"/>
      <c r="TVI3" s="51"/>
      <c r="TVJ3" s="51"/>
      <c r="TVK3" s="51"/>
      <c r="TVL3" s="51"/>
      <c r="TVM3" s="51"/>
      <c r="TVN3" s="51"/>
      <c r="TVO3" s="51"/>
      <c r="TVP3" s="51"/>
      <c r="TVQ3" s="51"/>
      <c r="TVR3" s="51"/>
      <c r="TVS3" s="51"/>
      <c r="TVT3" s="51"/>
      <c r="TVU3" s="51"/>
      <c r="TVV3" s="51"/>
      <c r="TVW3" s="51"/>
      <c r="TVX3" s="51"/>
      <c r="TVY3" s="51"/>
      <c r="TVZ3" s="51"/>
      <c r="TWA3" s="51"/>
      <c r="TWB3" s="51"/>
      <c r="TWC3" s="51"/>
      <c r="TWD3" s="51"/>
      <c r="TWE3" s="51"/>
      <c r="TWF3" s="51"/>
      <c r="TWG3" s="51"/>
      <c r="TWH3" s="51"/>
      <c r="TWI3" s="51"/>
      <c r="TWJ3" s="51"/>
      <c r="TWK3" s="51"/>
      <c r="TWL3" s="51"/>
      <c r="TWM3" s="51"/>
      <c r="TWN3" s="51"/>
      <c r="TWO3" s="51"/>
      <c r="TWP3" s="51"/>
      <c r="TWQ3" s="51"/>
      <c r="TWR3" s="51"/>
      <c r="TWS3" s="51"/>
      <c r="TWT3" s="51"/>
      <c r="TWU3" s="51"/>
      <c r="TWV3" s="51"/>
      <c r="TWW3" s="51"/>
      <c r="TWX3" s="51"/>
      <c r="TWY3" s="51"/>
      <c r="TWZ3" s="51"/>
      <c r="TXA3" s="51"/>
      <c r="TXB3" s="51"/>
      <c r="TXC3" s="51"/>
      <c r="TXD3" s="51"/>
      <c r="TXE3" s="51"/>
      <c r="TXF3" s="51"/>
      <c r="TXG3" s="51"/>
      <c r="TXH3" s="51"/>
      <c r="TXI3" s="51"/>
      <c r="TXJ3" s="51"/>
      <c r="TXK3" s="51"/>
      <c r="TXL3" s="51"/>
      <c r="TXM3" s="51"/>
      <c r="TXN3" s="51"/>
      <c r="TXO3" s="51"/>
      <c r="TXP3" s="51"/>
      <c r="TXQ3" s="51"/>
      <c r="TXR3" s="51"/>
      <c r="TXS3" s="51"/>
      <c r="TXT3" s="51"/>
      <c r="TXU3" s="51"/>
      <c r="TXV3" s="51"/>
      <c r="TXW3" s="51"/>
      <c r="TXX3" s="51"/>
      <c r="TXY3" s="51"/>
      <c r="TXZ3" s="51"/>
      <c r="TYA3" s="51"/>
      <c r="TYB3" s="51"/>
      <c r="TYC3" s="51"/>
      <c r="TYD3" s="51"/>
      <c r="TYE3" s="51"/>
      <c r="TYF3" s="51"/>
      <c r="TYG3" s="51"/>
      <c r="TYH3" s="51"/>
      <c r="TYI3" s="51"/>
      <c r="TYJ3" s="51"/>
      <c r="TYK3" s="51"/>
      <c r="TYL3" s="51"/>
      <c r="TYM3" s="51"/>
      <c r="TYN3" s="51"/>
      <c r="TYO3" s="51"/>
      <c r="TYP3" s="51"/>
      <c r="TYQ3" s="51"/>
      <c r="TYR3" s="51"/>
      <c r="TYS3" s="51"/>
      <c r="TYT3" s="51"/>
      <c r="TYU3" s="51"/>
      <c r="TYV3" s="51"/>
      <c r="TYW3" s="51"/>
      <c r="TYX3" s="51"/>
      <c r="TYY3" s="51"/>
      <c r="TYZ3" s="51"/>
      <c r="TZA3" s="51"/>
      <c r="TZB3" s="51"/>
      <c r="TZC3" s="51"/>
      <c r="TZD3" s="51"/>
      <c r="TZE3" s="51"/>
      <c r="TZF3" s="51"/>
      <c r="TZG3" s="51"/>
      <c r="TZH3" s="51"/>
      <c r="TZI3" s="51"/>
      <c r="TZJ3" s="51"/>
      <c r="TZK3" s="51"/>
      <c r="TZL3" s="51"/>
      <c r="TZM3" s="51"/>
      <c r="TZN3" s="51"/>
      <c r="TZO3" s="51"/>
      <c r="TZP3" s="51"/>
      <c r="TZQ3" s="51"/>
      <c r="TZR3" s="51"/>
      <c r="TZS3" s="51"/>
      <c r="TZT3" s="51"/>
      <c r="TZU3" s="51"/>
      <c r="TZV3" s="51"/>
      <c r="TZW3" s="51"/>
      <c r="TZX3" s="51"/>
      <c r="TZY3" s="51"/>
      <c r="TZZ3" s="51"/>
      <c r="UAA3" s="51"/>
      <c r="UAB3" s="51"/>
      <c r="UAC3" s="51"/>
      <c r="UAD3" s="51"/>
      <c r="UAE3" s="51"/>
      <c r="UAF3" s="51"/>
      <c r="UAG3" s="51"/>
      <c r="UAH3" s="51"/>
      <c r="UAI3" s="51"/>
      <c r="UAJ3" s="51"/>
      <c r="UAK3" s="51"/>
      <c r="UAL3" s="51"/>
      <c r="UAM3" s="51"/>
      <c r="UAN3" s="51"/>
      <c r="UAO3" s="51"/>
      <c r="UAP3" s="51"/>
      <c r="UAQ3" s="51"/>
      <c r="UAR3" s="51"/>
      <c r="UAS3" s="51"/>
      <c r="UAT3" s="51"/>
      <c r="UAU3" s="51"/>
      <c r="UAV3" s="51"/>
      <c r="UAW3" s="51"/>
      <c r="UAX3" s="51"/>
      <c r="UAY3" s="51"/>
      <c r="UAZ3" s="51"/>
      <c r="UBA3" s="51"/>
      <c r="UBB3" s="51"/>
      <c r="UBC3" s="51"/>
      <c r="UBD3" s="51"/>
      <c r="UBE3" s="51"/>
      <c r="UBF3" s="51"/>
      <c r="UBG3" s="51"/>
      <c r="UBH3" s="51"/>
      <c r="UBI3" s="51"/>
      <c r="UBJ3" s="51"/>
      <c r="UBK3" s="51"/>
      <c r="UBL3" s="51"/>
      <c r="UBM3" s="51"/>
      <c r="UBN3" s="51"/>
      <c r="UBO3" s="51"/>
      <c r="UBP3" s="51"/>
      <c r="UBQ3" s="51"/>
      <c r="UBR3" s="51"/>
      <c r="UBS3" s="51"/>
      <c r="UBT3" s="51"/>
      <c r="UBU3" s="51"/>
      <c r="UBV3" s="51"/>
      <c r="UBW3" s="51"/>
      <c r="UBX3" s="51"/>
      <c r="UBY3" s="51"/>
      <c r="UBZ3" s="51"/>
      <c r="UCA3" s="51"/>
      <c r="UCB3" s="51"/>
      <c r="UCC3" s="51"/>
      <c r="UCD3" s="51"/>
      <c r="UCE3" s="51"/>
      <c r="UCF3" s="51"/>
      <c r="UCG3" s="51"/>
      <c r="UCH3" s="51"/>
      <c r="UCI3" s="51"/>
      <c r="UCJ3" s="51"/>
      <c r="UCK3" s="51"/>
      <c r="UCL3" s="51"/>
      <c r="UCM3" s="51"/>
      <c r="UCN3" s="51"/>
      <c r="UCO3" s="51"/>
      <c r="UCP3" s="51"/>
      <c r="UCQ3" s="51"/>
      <c r="UCR3" s="51"/>
      <c r="UCS3" s="51"/>
      <c r="UCT3" s="51"/>
      <c r="UCU3" s="51"/>
      <c r="UCV3" s="51"/>
      <c r="UCW3" s="51"/>
      <c r="UCX3" s="51"/>
      <c r="UCY3" s="51"/>
      <c r="UCZ3" s="51"/>
      <c r="UDA3" s="51"/>
      <c r="UDB3" s="51"/>
      <c r="UDC3" s="51"/>
      <c r="UDD3" s="51"/>
      <c r="UDE3" s="51"/>
      <c r="UDF3" s="51"/>
      <c r="UDG3" s="51"/>
      <c r="UDH3" s="51"/>
      <c r="UDI3" s="51"/>
      <c r="UDJ3" s="51"/>
      <c r="UDK3" s="51"/>
      <c r="UDL3" s="51"/>
      <c r="UDM3" s="51"/>
      <c r="UDN3" s="51"/>
      <c r="UDO3" s="51"/>
      <c r="UDP3" s="51"/>
      <c r="UDQ3" s="51"/>
      <c r="UDR3" s="51"/>
      <c r="UDS3" s="51"/>
      <c r="UDT3" s="51"/>
      <c r="UDU3" s="51"/>
      <c r="UDV3" s="51"/>
      <c r="UDW3" s="51"/>
      <c r="UDX3" s="51"/>
      <c r="UDY3" s="51"/>
      <c r="UDZ3" s="51"/>
      <c r="UEA3" s="51"/>
      <c r="UEB3" s="51"/>
      <c r="UEC3" s="51"/>
      <c r="UED3" s="51"/>
      <c r="UEE3" s="51"/>
      <c r="UEF3" s="51"/>
      <c r="UEG3" s="51"/>
      <c r="UEH3" s="51"/>
      <c r="UEI3" s="51"/>
      <c r="UEJ3" s="51"/>
      <c r="UEK3" s="51"/>
      <c r="UEL3" s="51"/>
      <c r="UEM3" s="51"/>
      <c r="UEN3" s="51"/>
      <c r="UEO3" s="51"/>
      <c r="UEP3" s="51"/>
      <c r="UEQ3" s="51"/>
      <c r="UER3" s="51"/>
      <c r="UES3" s="51"/>
      <c r="UET3" s="51"/>
      <c r="UEU3" s="51"/>
      <c r="UEV3" s="51"/>
      <c r="UEW3" s="51"/>
      <c r="UEX3" s="51"/>
      <c r="UEY3" s="51"/>
      <c r="UEZ3" s="51"/>
      <c r="UFA3" s="51"/>
      <c r="UFB3" s="51"/>
      <c r="UFC3" s="51"/>
      <c r="UFD3" s="51"/>
      <c r="UFE3" s="51"/>
      <c r="UFF3" s="51"/>
      <c r="UFG3" s="51"/>
      <c r="UFH3" s="51"/>
      <c r="UFI3" s="51"/>
      <c r="UFJ3" s="51"/>
      <c r="UFK3" s="51"/>
      <c r="UFL3" s="51"/>
      <c r="UFM3" s="51"/>
      <c r="UFN3" s="51"/>
      <c r="UFO3" s="51"/>
      <c r="UFP3" s="51"/>
      <c r="UFQ3" s="51"/>
      <c r="UFR3" s="51"/>
      <c r="UFS3" s="51"/>
      <c r="UFT3" s="51"/>
      <c r="UFU3" s="51"/>
      <c r="UFV3" s="51"/>
      <c r="UFW3" s="51"/>
      <c r="UFX3" s="51"/>
      <c r="UFY3" s="51"/>
      <c r="UFZ3" s="51"/>
      <c r="UGA3" s="51"/>
      <c r="UGB3" s="51"/>
      <c r="UGC3" s="51"/>
      <c r="UGD3" s="51"/>
      <c r="UGE3" s="51"/>
      <c r="UGF3" s="51"/>
      <c r="UGG3" s="51"/>
      <c r="UGH3" s="51"/>
      <c r="UGI3" s="51"/>
      <c r="UGJ3" s="51"/>
      <c r="UGK3" s="51"/>
      <c r="UGL3" s="51"/>
      <c r="UGM3" s="51"/>
      <c r="UGN3" s="51"/>
      <c r="UGO3" s="51"/>
      <c r="UGP3" s="51"/>
      <c r="UGQ3" s="51"/>
      <c r="UGR3" s="51"/>
      <c r="UGS3" s="51"/>
      <c r="UGT3" s="51"/>
      <c r="UGU3" s="51"/>
      <c r="UGV3" s="51"/>
      <c r="UGW3" s="51"/>
      <c r="UGX3" s="51"/>
      <c r="UGY3" s="51"/>
      <c r="UGZ3" s="51"/>
      <c r="UHA3" s="51"/>
      <c r="UHB3" s="51"/>
      <c r="UHC3" s="51"/>
      <c r="UHD3" s="51"/>
      <c r="UHE3" s="51"/>
      <c r="UHF3" s="51"/>
      <c r="UHG3" s="51"/>
      <c r="UHH3" s="51"/>
      <c r="UHI3" s="51"/>
      <c r="UHJ3" s="51"/>
      <c r="UHK3" s="51"/>
      <c r="UHL3" s="51"/>
      <c r="UHM3" s="51"/>
      <c r="UHN3" s="51"/>
      <c r="UHO3" s="51"/>
      <c r="UHP3" s="51"/>
      <c r="UHQ3" s="51"/>
      <c r="UHR3" s="51"/>
      <c r="UHS3" s="51"/>
      <c r="UHT3" s="51"/>
      <c r="UHU3" s="51"/>
      <c r="UHV3" s="51"/>
      <c r="UHW3" s="51"/>
      <c r="UHX3" s="51"/>
      <c r="UHY3" s="51"/>
      <c r="UHZ3" s="51"/>
      <c r="UIA3" s="51"/>
      <c r="UIB3" s="51"/>
      <c r="UIC3" s="51"/>
      <c r="UID3" s="51"/>
      <c r="UIE3" s="51"/>
      <c r="UIF3" s="51"/>
      <c r="UIG3" s="51"/>
      <c r="UIH3" s="51"/>
      <c r="UII3" s="51"/>
      <c r="UIJ3" s="51"/>
      <c r="UIK3" s="51"/>
      <c r="UIL3" s="51"/>
      <c r="UIM3" s="51"/>
      <c r="UIN3" s="51"/>
      <c r="UIO3" s="51"/>
      <c r="UIP3" s="51"/>
      <c r="UIQ3" s="51"/>
      <c r="UIR3" s="51"/>
      <c r="UIS3" s="51"/>
      <c r="UIT3" s="51"/>
      <c r="UIU3" s="51"/>
      <c r="UIV3" s="51"/>
      <c r="UIW3" s="51"/>
      <c r="UIX3" s="51"/>
      <c r="UIY3" s="51"/>
      <c r="UIZ3" s="51"/>
      <c r="UJA3" s="51"/>
      <c r="UJB3" s="51"/>
      <c r="UJC3" s="51"/>
      <c r="UJD3" s="51"/>
      <c r="UJE3" s="51"/>
      <c r="UJF3" s="51"/>
      <c r="UJG3" s="51"/>
      <c r="UJH3" s="51"/>
      <c r="UJI3" s="51"/>
      <c r="UJJ3" s="51"/>
      <c r="UJK3" s="51"/>
      <c r="UJL3" s="51"/>
      <c r="UJM3" s="51"/>
      <c r="UJN3" s="51"/>
      <c r="UJO3" s="51"/>
      <c r="UJP3" s="51"/>
      <c r="UJQ3" s="51"/>
      <c r="UJR3" s="51"/>
      <c r="UJS3" s="51"/>
      <c r="UJT3" s="51"/>
      <c r="UJU3" s="51"/>
      <c r="UJV3" s="51"/>
      <c r="UJW3" s="51"/>
      <c r="UJX3" s="51"/>
      <c r="UJY3" s="51"/>
      <c r="UJZ3" s="51"/>
      <c r="UKA3" s="51"/>
      <c r="UKB3" s="51"/>
      <c r="UKC3" s="51"/>
      <c r="UKD3" s="51"/>
      <c r="UKE3" s="51"/>
      <c r="UKF3" s="51"/>
      <c r="UKG3" s="51"/>
      <c r="UKH3" s="51"/>
      <c r="UKI3" s="51"/>
      <c r="UKJ3" s="51"/>
      <c r="UKK3" s="51"/>
      <c r="UKL3" s="51"/>
      <c r="UKM3" s="51"/>
      <c r="UKN3" s="51"/>
      <c r="UKO3" s="51"/>
      <c r="UKP3" s="51"/>
      <c r="UKQ3" s="51"/>
      <c r="UKR3" s="51"/>
      <c r="UKS3" s="51"/>
      <c r="UKT3" s="51"/>
      <c r="UKU3" s="51"/>
      <c r="UKV3" s="51"/>
      <c r="UKW3" s="51"/>
      <c r="UKX3" s="51"/>
      <c r="UKY3" s="51"/>
      <c r="UKZ3" s="51"/>
      <c r="ULA3" s="51"/>
      <c r="ULB3" s="51"/>
      <c r="ULC3" s="51"/>
      <c r="ULD3" s="51"/>
      <c r="ULE3" s="51"/>
      <c r="ULF3" s="51"/>
      <c r="ULG3" s="51"/>
      <c r="ULH3" s="51"/>
      <c r="ULI3" s="51"/>
      <c r="ULJ3" s="51"/>
      <c r="ULK3" s="51"/>
      <c r="ULL3" s="51"/>
      <c r="ULM3" s="51"/>
      <c r="ULN3" s="51"/>
      <c r="ULO3" s="51"/>
      <c r="ULP3" s="51"/>
      <c r="ULQ3" s="51"/>
      <c r="ULR3" s="51"/>
      <c r="ULS3" s="51"/>
      <c r="ULT3" s="51"/>
      <c r="ULU3" s="51"/>
      <c r="ULV3" s="51"/>
      <c r="ULW3" s="51"/>
      <c r="ULX3" s="51"/>
      <c r="ULY3" s="51"/>
      <c r="ULZ3" s="51"/>
      <c r="UMA3" s="51"/>
      <c r="UMB3" s="51"/>
      <c r="UMC3" s="51"/>
      <c r="UMD3" s="51"/>
      <c r="UME3" s="51"/>
      <c r="UMF3" s="51"/>
      <c r="UMG3" s="51"/>
      <c r="UMH3" s="51"/>
      <c r="UMI3" s="51"/>
      <c r="UMJ3" s="51"/>
      <c r="UMK3" s="51"/>
      <c r="UML3" s="51"/>
      <c r="UMM3" s="51"/>
      <c r="UMN3" s="51"/>
      <c r="UMO3" s="51"/>
      <c r="UMP3" s="51"/>
      <c r="UMQ3" s="51"/>
      <c r="UMR3" s="51"/>
      <c r="UMS3" s="51"/>
      <c r="UMT3" s="51"/>
      <c r="UMU3" s="51"/>
      <c r="UMV3" s="51"/>
      <c r="UMW3" s="51"/>
      <c r="UMX3" s="51"/>
      <c r="UMY3" s="51"/>
      <c r="UMZ3" s="51"/>
      <c r="UNA3" s="51"/>
      <c r="UNB3" s="51"/>
      <c r="UNC3" s="51"/>
      <c r="UND3" s="51"/>
      <c r="UNE3" s="51"/>
      <c r="UNF3" s="51"/>
      <c r="UNG3" s="51"/>
      <c r="UNH3" s="51"/>
      <c r="UNI3" s="51"/>
      <c r="UNJ3" s="51"/>
      <c r="UNK3" s="51"/>
      <c r="UNL3" s="51"/>
      <c r="UNM3" s="51"/>
      <c r="UNN3" s="51"/>
      <c r="UNO3" s="51"/>
      <c r="UNP3" s="51"/>
      <c r="UNQ3" s="51"/>
      <c r="UNR3" s="51"/>
      <c r="UNS3" s="51"/>
      <c r="UNT3" s="51"/>
      <c r="UNU3" s="51"/>
      <c r="UNV3" s="51"/>
      <c r="UNW3" s="51"/>
      <c r="UNX3" s="51"/>
      <c r="UNY3" s="51"/>
      <c r="UNZ3" s="51"/>
      <c r="UOA3" s="51"/>
      <c r="UOB3" s="51"/>
      <c r="UOC3" s="51"/>
      <c r="UOD3" s="51"/>
      <c r="UOE3" s="51"/>
      <c r="UOF3" s="51"/>
      <c r="UOG3" s="51"/>
      <c r="UOH3" s="51"/>
      <c r="UOI3" s="51"/>
      <c r="UOJ3" s="51"/>
      <c r="UOK3" s="51"/>
      <c r="UOL3" s="51"/>
      <c r="UOM3" s="51"/>
      <c r="UON3" s="51"/>
      <c r="UOO3" s="51"/>
      <c r="UOP3" s="51"/>
      <c r="UOQ3" s="51"/>
      <c r="UOR3" s="51"/>
      <c r="UOS3" s="51"/>
      <c r="UOT3" s="51"/>
      <c r="UOU3" s="51"/>
      <c r="UOV3" s="51"/>
      <c r="UOW3" s="51"/>
      <c r="UOX3" s="51"/>
      <c r="UOY3" s="51"/>
      <c r="UOZ3" s="51"/>
      <c r="UPA3" s="51"/>
      <c r="UPB3" s="51"/>
      <c r="UPC3" s="51"/>
      <c r="UPD3" s="51"/>
      <c r="UPE3" s="51"/>
      <c r="UPF3" s="51"/>
      <c r="UPG3" s="51"/>
      <c r="UPH3" s="51"/>
      <c r="UPI3" s="51"/>
      <c r="UPJ3" s="51"/>
      <c r="UPK3" s="51"/>
      <c r="UPL3" s="51"/>
      <c r="UPM3" s="51"/>
      <c r="UPN3" s="51"/>
      <c r="UPO3" s="51"/>
      <c r="UPP3" s="51"/>
      <c r="UPQ3" s="51"/>
      <c r="UPR3" s="51"/>
      <c r="UPS3" s="51"/>
      <c r="UPT3" s="51"/>
      <c r="UPU3" s="51"/>
      <c r="UPV3" s="51"/>
      <c r="UPW3" s="51"/>
      <c r="UPX3" s="51"/>
      <c r="UPY3" s="51"/>
      <c r="UPZ3" s="51"/>
      <c r="UQA3" s="51"/>
      <c r="UQB3" s="51"/>
      <c r="UQC3" s="51"/>
      <c r="UQD3" s="51"/>
      <c r="UQE3" s="51"/>
      <c r="UQF3" s="51"/>
      <c r="UQG3" s="51"/>
      <c r="UQH3" s="51"/>
      <c r="UQI3" s="51"/>
      <c r="UQJ3" s="51"/>
      <c r="UQK3" s="51"/>
      <c r="UQL3" s="51"/>
      <c r="UQM3" s="51"/>
      <c r="UQN3" s="51"/>
      <c r="UQO3" s="51"/>
      <c r="UQP3" s="51"/>
      <c r="UQQ3" s="51"/>
      <c r="UQR3" s="51"/>
      <c r="UQS3" s="51"/>
      <c r="UQT3" s="51"/>
      <c r="UQU3" s="51"/>
      <c r="UQV3" s="51"/>
      <c r="UQW3" s="51"/>
      <c r="UQX3" s="51"/>
      <c r="UQY3" s="51"/>
      <c r="UQZ3" s="51"/>
      <c r="URA3" s="51"/>
      <c r="URB3" s="51"/>
      <c r="URC3" s="51"/>
      <c r="URD3" s="51"/>
      <c r="URE3" s="51"/>
      <c r="URF3" s="51"/>
      <c r="URG3" s="51"/>
      <c r="URH3" s="51"/>
      <c r="URI3" s="51"/>
      <c r="URJ3" s="51"/>
      <c r="URK3" s="51"/>
      <c r="URL3" s="51"/>
      <c r="URM3" s="51"/>
      <c r="URN3" s="51"/>
      <c r="URO3" s="51"/>
      <c r="URP3" s="51"/>
      <c r="URQ3" s="51"/>
      <c r="URR3" s="51"/>
      <c r="URS3" s="51"/>
      <c r="URT3" s="51"/>
      <c r="URU3" s="51"/>
      <c r="URV3" s="51"/>
      <c r="URW3" s="51"/>
      <c r="URX3" s="51"/>
      <c r="URY3" s="51"/>
      <c r="URZ3" s="51"/>
      <c r="USA3" s="51"/>
      <c r="USB3" s="51"/>
      <c r="USC3" s="51"/>
      <c r="USD3" s="51"/>
      <c r="USE3" s="51"/>
      <c r="USF3" s="51"/>
      <c r="USG3" s="51"/>
      <c r="USH3" s="51"/>
      <c r="USI3" s="51"/>
      <c r="USJ3" s="51"/>
      <c r="USK3" s="51"/>
      <c r="USL3" s="51"/>
      <c r="USM3" s="51"/>
      <c r="USN3" s="51"/>
      <c r="USO3" s="51"/>
      <c r="USP3" s="51"/>
      <c r="USQ3" s="51"/>
      <c r="USR3" s="51"/>
      <c r="USS3" s="51"/>
      <c r="UST3" s="51"/>
      <c r="USU3" s="51"/>
      <c r="USV3" s="51"/>
      <c r="USW3" s="51"/>
      <c r="USX3" s="51"/>
      <c r="USY3" s="51"/>
      <c r="USZ3" s="51"/>
      <c r="UTA3" s="51"/>
      <c r="UTB3" s="51"/>
      <c r="UTC3" s="51"/>
      <c r="UTD3" s="51"/>
      <c r="UTE3" s="51"/>
      <c r="UTF3" s="51"/>
      <c r="UTG3" s="51"/>
      <c r="UTH3" s="51"/>
      <c r="UTI3" s="51"/>
      <c r="UTJ3" s="51"/>
      <c r="UTK3" s="51"/>
      <c r="UTL3" s="51"/>
      <c r="UTM3" s="51"/>
      <c r="UTN3" s="51"/>
      <c r="UTO3" s="51"/>
      <c r="UTP3" s="51"/>
      <c r="UTQ3" s="51"/>
      <c r="UTR3" s="51"/>
      <c r="UTS3" s="51"/>
      <c r="UTT3" s="51"/>
      <c r="UTU3" s="51"/>
      <c r="UTV3" s="51"/>
      <c r="UTW3" s="51"/>
      <c r="UTX3" s="51"/>
      <c r="UTY3" s="51"/>
      <c r="UTZ3" s="51"/>
      <c r="UUA3" s="51"/>
      <c r="UUB3" s="51"/>
      <c r="UUC3" s="51"/>
      <c r="UUD3" s="51"/>
      <c r="UUE3" s="51"/>
      <c r="UUF3" s="51"/>
      <c r="UUG3" s="51"/>
      <c r="UUH3" s="51"/>
      <c r="UUI3" s="51"/>
      <c r="UUJ3" s="51"/>
      <c r="UUK3" s="51"/>
      <c r="UUL3" s="51"/>
      <c r="UUM3" s="51"/>
      <c r="UUN3" s="51"/>
      <c r="UUO3" s="51"/>
      <c r="UUP3" s="51"/>
      <c r="UUQ3" s="51"/>
      <c r="UUR3" s="51"/>
      <c r="UUS3" s="51"/>
      <c r="UUT3" s="51"/>
      <c r="UUU3" s="51"/>
      <c r="UUV3" s="51"/>
      <c r="UUW3" s="51"/>
      <c r="UUX3" s="51"/>
      <c r="UUY3" s="51"/>
      <c r="UUZ3" s="51"/>
      <c r="UVA3" s="51"/>
      <c r="UVB3" s="51"/>
      <c r="UVC3" s="51"/>
      <c r="UVD3" s="51"/>
      <c r="UVE3" s="51"/>
      <c r="UVF3" s="51"/>
      <c r="UVG3" s="51"/>
      <c r="UVH3" s="51"/>
      <c r="UVI3" s="51"/>
      <c r="UVJ3" s="51"/>
      <c r="UVK3" s="51"/>
      <c r="UVL3" s="51"/>
      <c r="UVM3" s="51"/>
      <c r="UVN3" s="51"/>
      <c r="UVO3" s="51"/>
      <c r="UVP3" s="51"/>
      <c r="UVQ3" s="51"/>
      <c r="UVR3" s="51"/>
      <c r="UVS3" s="51"/>
      <c r="UVT3" s="51"/>
      <c r="UVU3" s="51"/>
      <c r="UVV3" s="51"/>
      <c r="UVW3" s="51"/>
      <c r="UVX3" s="51"/>
      <c r="UVY3" s="51"/>
      <c r="UVZ3" s="51"/>
      <c r="UWA3" s="51"/>
      <c r="UWB3" s="51"/>
      <c r="UWC3" s="51"/>
      <c r="UWD3" s="51"/>
      <c r="UWE3" s="51"/>
      <c r="UWF3" s="51"/>
      <c r="UWG3" s="51"/>
      <c r="UWH3" s="51"/>
      <c r="UWI3" s="51"/>
      <c r="UWJ3" s="51"/>
      <c r="UWK3" s="51"/>
      <c r="UWL3" s="51"/>
      <c r="UWM3" s="51"/>
      <c r="UWN3" s="51"/>
      <c r="UWO3" s="51"/>
      <c r="UWP3" s="51"/>
      <c r="UWQ3" s="51"/>
      <c r="UWR3" s="51"/>
      <c r="UWS3" s="51"/>
      <c r="UWT3" s="51"/>
      <c r="UWU3" s="51"/>
      <c r="UWV3" s="51"/>
      <c r="UWW3" s="51"/>
      <c r="UWX3" s="51"/>
      <c r="UWY3" s="51"/>
      <c r="UWZ3" s="51"/>
      <c r="UXA3" s="51"/>
      <c r="UXB3" s="51"/>
      <c r="UXC3" s="51"/>
      <c r="UXD3" s="51"/>
      <c r="UXE3" s="51"/>
      <c r="UXF3" s="51"/>
      <c r="UXG3" s="51"/>
      <c r="UXH3" s="51"/>
      <c r="UXI3" s="51"/>
      <c r="UXJ3" s="51"/>
      <c r="UXK3" s="51"/>
      <c r="UXL3" s="51"/>
      <c r="UXM3" s="51"/>
      <c r="UXN3" s="51"/>
      <c r="UXO3" s="51"/>
      <c r="UXP3" s="51"/>
      <c r="UXQ3" s="51"/>
      <c r="UXR3" s="51"/>
      <c r="UXS3" s="51"/>
      <c r="UXT3" s="51"/>
      <c r="UXU3" s="51"/>
      <c r="UXV3" s="51"/>
      <c r="UXW3" s="51"/>
      <c r="UXX3" s="51"/>
      <c r="UXY3" s="51"/>
      <c r="UXZ3" s="51"/>
      <c r="UYA3" s="51"/>
      <c r="UYB3" s="51"/>
      <c r="UYC3" s="51"/>
      <c r="UYD3" s="51"/>
      <c r="UYE3" s="51"/>
      <c r="UYF3" s="51"/>
      <c r="UYG3" s="51"/>
      <c r="UYH3" s="51"/>
      <c r="UYI3" s="51"/>
      <c r="UYJ3" s="51"/>
      <c r="UYK3" s="51"/>
      <c r="UYL3" s="51"/>
      <c r="UYM3" s="51"/>
      <c r="UYN3" s="51"/>
      <c r="UYO3" s="51"/>
      <c r="UYP3" s="51"/>
      <c r="UYQ3" s="51"/>
      <c r="UYR3" s="51"/>
      <c r="UYS3" s="51"/>
      <c r="UYT3" s="51"/>
      <c r="UYU3" s="51"/>
      <c r="UYV3" s="51"/>
      <c r="UYW3" s="51"/>
      <c r="UYX3" s="51"/>
      <c r="UYY3" s="51"/>
      <c r="UYZ3" s="51"/>
      <c r="UZA3" s="51"/>
      <c r="UZB3" s="51"/>
      <c r="UZC3" s="51"/>
      <c r="UZD3" s="51"/>
      <c r="UZE3" s="51"/>
      <c r="UZF3" s="51"/>
      <c r="UZG3" s="51"/>
      <c r="UZH3" s="51"/>
      <c r="UZI3" s="51"/>
      <c r="UZJ3" s="51"/>
      <c r="UZK3" s="51"/>
      <c r="UZL3" s="51"/>
      <c r="UZM3" s="51"/>
      <c r="UZN3" s="51"/>
      <c r="UZO3" s="51"/>
      <c r="UZP3" s="51"/>
      <c r="UZQ3" s="51"/>
      <c r="UZR3" s="51"/>
      <c r="UZS3" s="51"/>
      <c r="UZT3" s="51"/>
      <c r="UZU3" s="51"/>
      <c r="UZV3" s="51"/>
      <c r="UZW3" s="51"/>
      <c r="UZX3" s="51"/>
      <c r="UZY3" s="51"/>
      <c r="UZZ3" s="51"/>
      <c r="VAA3" s="51"/>
      <c r="VAB3" s="51"/>
      <c r="VAC3" s="51"/>
      <c r="VAD3" s="51"/>
      <c r="VAE3" s="51"/>
      <c r="VAF3" s="51"/>
      <c r="VAG3" s="51"/>
      <c r="VAH3" s="51"/>
      <c r="VAI3" s="51"/>
      <c r="VAJ3" s="51"/>
      <c r="VAK3" s="51"/>
      <c r="VAL3" s="51"/>
      <c r="VAM3" s="51"/>
      <c r="VAN3" s="51"/>
      <c r="VAO3" s="51"/>
      <c r="VAP3" s="51"/>
      <c r="VAQ3" s="51"/>
      <c r="VAR3" s="51"/>
      <c r="VAS3" s="51"/>
      <c r="VAT3" s="51"/>
      <c r="VAU3" s="51"/>
      <c r="VAV3" s="51"/>
      <c r="VAW3" s="51"/>
      <c r="VAX3" s="51"/>
      <c r="VAY3" s="51"/>
      <c r="VAZ3" s="51"/>
      <c r="VBA3" s="51"/>
      <c r="VBB3" s="51"/>
      <c r="VBC3" s="51"/>
      <c r="VBD3" s="51"/>
      <c r="VBE3" s="51"/>
      <c r="VBF3" s="51"/>
      <c r="VBG3" s="51"/>
      <c r="VBH3" s="51"/>
      <c r="VBI3" s="51"/>
      <c r="VBJ3" s="51"/>
      <c r="VBK3" s="51"/>
      <c r="VBL3" s="51"/>
      <c r="VBM3" s="51"/>
      <c r="VBN3" s="51"/>
      <c r="VBO3" s="51"/>
      <c r="VBP3" s="51"/>
      <c r="VBQ3" s="51"/>
      <c r="VBR3" s="51"/>
      <c r="VBS3" s="51"/>
      <c r="VBT3" s="51"/>
      <c r="VBU3" s="51"/>
      <c r="VBV3" s="51"/>
      <c r="VBW3" s="51"/>
      <c r="VBX3" s="51"/>
      <c r="VBY3" s="51"/>
      <c r="VBZ3" s="51"/>
      <c r="VCA3" s="51"/>
      <c r="VCB3" s="51"/>
      <c r="VCC3" s="51"/>
      <c r="VCD3" s="51"/>
      <c r="VCE3" s="51"/>
      <c r="VCF3" s="51"/>
      <c r="VCG3" s="51"/>
      <c r="VCH3" s="51"/>
      <c r="VCI3" s="51"/>
      <c r="VCJ3" s="51"/>
      <c r="VCK3" s="51"/>
      <c r="VCL3" s="51"/>
      <c r="VCM3" s="51"/>
      <c r="VCN3" s="51"/>
      <c r="VCO3" s="51"/>
      <c r="VCP3" s="51"/>
      <c r="VCQ3" s="51"/>
      <c r="VCR3" s="51"/>
      <c r="VCS3" s="51"/>
      <c r="VCT3" s="51"/>
      <c r="VCU3" s="51"/>
      <c r="VCV3" s="51"/>
      <c r="VCW3" s="51"/>
      <c r="VCX3" s="51"/>
      <c r="VCY3" s="51"/>
      <c r="VCZ3" s="51"/>
      <c r="VDA3" s="51"/>
      <c r="VDB3" s="51"/>
      <c r="VDC3" s="51"/>
      <c r="VDD3" s="51"/>
      <c r="VDE3" s="51"/>
      <c r="VDF3" s="51"/>
      <c r="VDG3" s="51"/>
      <c r="VDH3" s="51"/>
      <c r="VDI3" s="51"/>
      <c r="VDJ3" s="51"/>
      <c r="VDK3" s="51"/>
      <c r="VDL3" s="51"/>
      <c r="VDM3" s="51"/>
      <c r="VDN3" s="51"/>
      <c r="VDO3" s="51"/>
      <c r="VDP3" s="51"/>
      <c r="VDQ3" s="51"/>
      <c r="VDR3" s="51"/>
      <c r="VDS3" s="51"/>
      <c r="VDT3" s="51"/>
      <c r="VDU3" s="51"/>
      <c r="VDV3" s="51"/>
      <c r="VDW3" s="51"/>
      <c r="VDX3" s="51"/>
      <c r="VDY3" s="51"/>
      <c r="VDZ3" s="51"/>
      <c r="VEA3" s="51"/>
      <c r="VEB3" s="51"/>
      <c r="VEC3" s="51"/>
      <c r="VED3" s="51"/>
      <c r="VEE3" s="51"/>
      <c r="VEF3" s="51"/>
      <c r="VEG3" s="51"/>
      <c r="VEH3" s="51"/>
      <c r="VEI3" s="51"/>
      <c r="VEJ3" s="51"/>
      <c r="VEK3" s="51"/>
      <c r="VEL3" s="51"/>
      <c r="VEM3" s="51"/>
      <c r="VEN3" s="51"/>
      <c r="VEO3" s="51"/>
      <c r="VEP3" s="51"/>
      <c r="VEQ3" s="51"/>
      <c r="VER3" s="51"/>
      <c r="VES3" s="51"/>
      <c r="VET3" s="51"/>
      <c r="VEU3" s="51"/>
      <c r="VEV3" s="51"/>
      <c r="VEW3" s="51"/>
      <c r="VEX3" s="51"/>
      <c r="VEY3" s="51"/>
      <c r="VEZ3" s="51"/>
      <c r="VFA3" s="51"/>
      <c r="VFB3" s="51"/>
      <c r="VFC3" s="51"/>
      <c r="VFD3" s="51"/>
      <c r="VFE3" s="51"/>
      <c r="VFF3" s="51"/>
      <c r="VFG3" s="51"/>
      <c r="VFH3" s="51"/>
      <c r="VFI3" s="51"/>
      <c r="VFJ3" s="51"/>
      <c r="VFK3" s="51"/>
      <c r="VFL3" s="51"/>
      <c r="VFM3" s="51"/>
      <c r="VFN3" s="51"/>
      <c r="VFO3" s="51"/>
      <c r="VFP3" s="51"/>
      <c r="VFQ3" s="51"/>
      <c r="VFR3" s="51"/>
      <c r="VFS3" s="51"/>
      <c r="VFT3" s="51"/>
      <c r="VFU3" s="51"/>
      <c r="VFV3" s="51"/>
      <c r="VFW3" s="51"/>
      <c r="VFX3" s="51"/>
      <c r="VFY3" s="51"/>
      <c r="VFZ3" s="51"/>
      <c r="VGA3" s="51"/>
      <c r="VGB3" s="51"/>
      <c r="VGC3" s="51"/>
      <c r="VGD3" s="51"/>
      <c r="VGE3" s="51"/>
      <c r="VGF3" s="51"/>
      <c r="VGG3" s="51"/>
      <c r="VGH3" s="51"/>
      <c r="VGI3" s="51"/>
      <c r="VGJ3" s="51"/>
      <c r="VGK3" s="51"/>
      <c r="VGL3" s="51"/>
      <c r="VGM3" s="51"/>
      <c r="VGN3" s="51"/>
      <c r="VGO3" s="51"/>
      <c r="VGP3" s="51"/>
      <c r="VGQ3" s="51"/>
      <c r="VGR3" s="51"/>
      <c r="VGS3" s="51"/>
      <c r="VGT3" s="51"/>
      <c r="VGU3" s="51"/>
      <c r="VGV3" s="51"/>
      <c r="VGW3" s="51"/>
      <c r="VGX3" s="51"/>
      <c r="VGY3" s="51"/>
      <c r="VGZ3" s="51"/>
      <c r="VHA3" s="51"/>
      <c r="VHB3" s="51"/>
      <c r="VHC3" s="51"/>
      <c r="VHD3" s="51"/>
      <c r="VHE3" s="51"/>
      <c r="VHF3" s="51"/>
      <c r="VHG3" s="51"/>
      <c r="VHH3" s="51"/>
      <c r="VHI3" s="51"/>
      <c r="VHJ3" s="51"/>
      <c r="VHK3" s="51"/>
      <c r="VHL3" s="51"/>
      <c r="VHM3" s="51"/>
      <c r="VHN3" s="51"/>
      <c r="VHO3" s="51"/>
      <c r="VHP3" s="51"/>
      <c r="VHQ3" s="51"/>
      <c r="VHR3" s="51"/>
      <c r="VHS3" s="51"/>
      <c r="VHT3" s="51"/>
      <c r="VHU3" s="51"/>
      <c r="VHV3" s="51"/>
      <c r="VHW3" s="51"/>
      <c r="VHX3" s="51"/>
      <c r="VHY3" s="51"/>
      <c r="VHZ3" s="51"/>
      <c r="VIA3" s="51"/>
      <c r="VIB3" s="51"/>
      <c r="VIC3" s="51"/>
      <c r="VID3" s="51"/>
      <c r="VIE3" s="51"/>
      <c r="VIF3" s="51"/>
      <c r="VIG3" s="51"/>
      <c r="VIH3" s="51"/>
      <c r="VII3" s="51"/>
      <c r="VIJ3" s="51"/>
      <c r="VIK3" s="51"/>
      <c r="VIL3" s="51"/>
      <c r="VIM3" s="51"/>
      <c r="VIN3" s="51"/>
      <c r="VIO3" s="51"/>
      <c r="VIP3" s="51"/>
      <c r="VIQ3" s="51"/>
      <c r="VIR3" s="51"/>
      <c r="VIS3" s="51"/>
      <c r="VIT3" s="51"/>
      <c r="VIU3" s="51"/>
      <c r="VIV3" s="51"/>
      <c r="VIW3" s="51"/>
      <c r="VIX3" s="51"/>
      <c r="VIY3" s="51"/>
      <c r="VIZ3" s="51"/>
      <c r="VJA3" s="51"/>
      <c r="VJB3" s="51"/>
      <c r="VJC3" s="51"/>
      <c r="VJD3" s="51"/>
      <c r="VJE3" s="51"/>
      <c r="VJF3" s="51"/>
      <c r="VJG3" s="51"/>
      <c r="VJH3" s="51"/>
      <c r="VJI3" s="51"/>
      <c r="VJJ3" s="51"/>
      <c r="VJK3" s="51"/>
      <c r="VJL3" s="51"/>
      <c r="VJM3" s="51"/>
      <c r="VJN3" s="51"/>
      <c r="VJO3" s="51"/>
      <c r="VJP3" s="51"/>
      <c r="VJQ3" s="51"/>
      <c r="VJR3" s="51"/>
      <c r="VJS3" s="51"/>
      <c r="VJT3" s="51"/>
      <c r="VJU3" s="51"/>
      <c r="VJV3" s="51"/>
      <c r="VJW3" s="51"/>
      <c r="VJX3" s="51"/>
      <c r="VJY3" s="51"/>
      <c r="VJZ3" s="51"/>
      <c r="VKA3" s="51"/>
      <c r="VKB3" s="51"/>
      <c r="VKC3" s="51"/>
      <c r="VKD3" s="51"/>
      <c r="VKE3" s="51"/>
      <c r="VKF3" s="51"/>
      <c r="VKG3" s="51"/>
      <c r="VKH3" s="51"/>
      <c r="VKI3" s="51"/>
      <c r="VKJ3" s="51"/>
      <c r="VKK3" s="51"/>
      <c r="VKL3" s="51"/>
      <c r="VKM3" s="51"/>
      <c r="VKN3" s="51"/>
      <c r="VKO3" s="51"/>
      <c r="VKP3" s="51"/>
      <c r="VKQ3" s="51"/>
      <c r="VKR3" s="51"/>
      <c r="VKS3" s="51"/>
      <c r="VKT3" s="51"/>
      <c r="VKU3" s="51"/>
      <c r="VKV3" s="51"/>
      <c r="VKW3" s="51"/>
      <c r="VKX3" s="51"/>
      <c r="VKY3" s="51"/>
      <c r="VKZ3" s="51"/>
      <c r="VLA3" s="51"/>
      <c r="VLB3" s="51"/>
      <c r="VLC3" s="51"/>
      <c r="VLD3" s="51"/>
      <c r="VLE3" s="51"/>
      <c r="VLF3" s="51"/>
      <c r="VLG3" s="51"/>
      <c r="VLH3" s="51"/>
      <c r="VLI3" s="51"/>
      <c r="VLJ3" s="51"/>
      <c r="VLK3" s="51"/>
      <c r="VLL3" s="51"/>
      <c r="VLM3" s="51"/>
      <c r="VLN3" s="51"/>
      <c r="VLO3" s="51"/>
      <c r="VLP3" s="51"/>
      <c r="VLQ3" s="51"/>
      <c r="VLR3" s="51"/>
      <c r="VLS3" s="51"/>
      <c r="VLT3" s="51"/>
      <c r="VLU3" s="51"/>
      <c r="VLV3" s="51"/>
      <c r="VLW3" s="51"/>
      <c r="VLX3" s="51"/>
      <c r="VLY3" s="51"/>
      <c r="VLZ3" s="51"/>
      <c r="VMA3" s="51"/>
      <c r="VMB3" s="51"/>
      <c r="VMC3" s="51"/>
      <c r="VMD3" s="51"/>
      <c r="VME3" s="51"/>
      <c r="VMF3" s="51"/>
      <c r="VMG3" s="51"/>
      <c r="VMH3" s="51"/>
      <c r="VMI3" s="51"/>
      <c r="VMJ3" s="51"/>
      <c r="VMK3" s="51"/>
      <c r="VML3" s="51"/>
      <c r="VMM3" s="51"/>
      <c r="VMN3" s="51"/>
      <c r="VMO3" s="51"/>
      <c r="VMP3" s="51"/>
      <c r="VMQ3" s="51"/>
      <c r="VMR3" s="51"/>
      <c r="VMS3" s="51"/>
      <c r="VMT3" s="51"/>
      <c r="VMU3" s="51"/>
      <c r="VMV3" s="51"/>
      <c r="VMW3" s="51"/>
      <c r="VMX3" s="51"/>
      <c r="VMY3" s="51"/>
      <c r="VMZ3" s="51"/>
      <c r="VNA3" s="51"/>
      <c r="VNB3" s="51"/>
      <c r="VNC3" s="51"/>
      <c r="VND3" s="51"/>
      <c r="VNE3" s="51"/>
      <c r="VNF3" s="51"/>
      <c r="VNG3" s="51"/>
      <c r="VNH3" s="51"/>
      <c r="VNI3" s="51"/>
      <c r="VNJ3" s="51"/>
      <c r="VNK3" s="51"/>
      <c r="VNL3" s="51"/>
      <c r="VNM3" s="51"/>
      <c r="VNN3" s="51"/>
      <c r="VNO3" s="51"/>
      <c r="VNP3" s="51"/>
      <c r="VNQ3" s="51"/>
      <c r="VNR3" s="51"/>
      <c r="VNS3" s="51"/>
      <c r="VNT3" s="51"/>
      <c r="VNU3" s="51"/>
      <c r="VNV3" s="51"/>
      <c r="VNW3" s="51"/>
      <c r="VNX3" s="51"/>
      <c r="VNY3" s="51"/>
      <c r="VNZ3" s="51"/>
      <c r="VOA3" s="51"/>
      <c r="VOB3" s="51"/>
      <c r="VOC3" s="51"/>
      <c r="VOD3" s="51"/>
      <c r="VOE3" s="51"/>
      <c r="VOF3" s="51"/>
      <c r="VOG3" s="51"/>
      <c r="VOH3" s="51"/>
      <c r="VOI3" s="51"/>
      <c r="VOJ3" s="51"/>
      <c r="VOK3" s="51"/>
      <c r="VOL3" s="51"/>
      <c r="VOM3" s="51"/>
      <c r="VON3" s="51"/>
      <c r="VOO3" s="51"/>
      <c r="VOP3" s="51"/>
      <c r="VOQ3" s="51"/>
      <c r="VOR3" s="51"/>
      <c r="VOS3" s="51"/>
      <c r="VOT3" s="51"/>
      <c r="VOU3" s="51"/>
      <c r="VOV3" s="51"/>
      <c r="VOW3" s="51"/>
      <c r="VOX3" s="51"/>
      <c r="VOY3" s="51"/>
      <c r="VOZ3" s="51"/>
      <c r="VPA3" s="51"/>
      <c r="VPB3" s="51"/>
      <c r="VPC3" s="51"/>
      <c r="VPD3" s="51"/>
      <c r="VPE3" s="51"/>
      <c r="VPF3" s="51"/>
      <c r="VPG3" s="51"/>
      <c r="VPH3" s="51"/>
      <c r="VPI3" s="51"/>
      <c r="VPJ3" s="51"/>
      <c r="VPK3" s="51"/>
      <c r="VPL3" s="51"/>
      <c r="VPM3" s="51"/>
      <c r="VPN3" s="51"/>
      <c r="VPO3" s="51"/>
      <c r="VPP3" s="51"/>
      <c r="VPQ3" s="51"/>
      <c r="VPR3" s="51"/>
      <c r="VPS3" s="51"/>
      <c r="VPT3" s="51"/>
      <c r="VPU3" s="51"/>
      <c r="VPV3" s="51"/>
      <c r="VPW3" s="51"/>
      <c r="VPX3" s="51"/>
      <c r="VPY3" s="51"/>
      <c r="VPZ3" s="51"/>
      <c r="VQA3" s="51"/>
      <c r="VQB3" s="51"/>
      <c r="VQC3" s="51"/>
      <c r="VQD3" s="51"/>
      <c r="VQE3" s="51"/>
      <c r="VQF3" s="51"/>
      <c r="VQG3" s="51"/>
      <c r="VQH3" s="51"/>
      <c r="VQI3" s="51"/>
      <c r="VQJ3" s="51"/>
      <c r="VQK3" s="51"/>
      <c r="VQL3" s="51"/>
      <c r="VQM3" s="51"/>
      <c r="VQN3" s="51"/>
      <c r="VQO3" s="51"/>
      <c r="VQP3" s="51"/>
      <c r="VQQ3" s="51"/>
      <c r="VQR3" s="51"/>
      <c r="VQS3" s="51"/>
      <c r="VQT3" s="51"/>
      <c r="VQU3" s="51"/>
      <c r="VQV3" s="51"/>
      <c r="VQW3" s="51"/>
      <c r="VQX3" s="51"/>
      <c r="VQY3" s="51"/>
      <c r="VQZ3" s="51"/>
      <c r="VRA3" s="51"/>
      <c r="VRB3" s="51"/>
      <c r="VRC3" s="51"/>
      <c r="VRD3" s="51"/>
      <c r="VRE3" s="51"/>
      <c r="VRF3" s="51"/>
      <c r="VRG3" s="51"/>
      <c r="VRH3" s="51"/>
      <c r="VRI3" s="51"/>
      <c r="VRJ3" s="51"/>
      <c r="VRK3" s="51"/>
      <c r="VRL3" s="51"/>
      <c r="VRM3" s="51"/>
      <c r="VRN3" s="51"/>
      <c r="VRO3" s="51"/>
      <c r="VRP3" s="51"/>
      <c r="VRQ3" s="51"/>
      <c r="VRR3" s="51"/>
      <c r="VRS3" s="51"/>
      <c r="VRT3" s="51"/>
      <c r="VRU3" s="51"/>
      <c r="VRV3" s="51"/>
      <c r="VRW3" s="51"/>
      <c r="VRX3" s="51"/>
      <c r="VRY3" s="51"/>
      <c r="VRZ3" s="51"/>
      <c r="VSA3" s="51"/>
      <c r="VSB3" s="51"/>
      <c r="VSC3" s="51"/>
      <c r="VSD3" s="51"/>
      <c r="VSE3" s="51"/>
      <c r="VSF3" s="51"/>
      <c r="VSG3" s="51"/>
      <c r="VSH3" s="51"/>
      <c r="VSI3" s="51"/>
      <c r="VSJ3" s="51"/>
      <c r="VSK3" s="51"/>
      <c r="VSL3" s="51"/>
      <c r="VSM3" s="51"/>
      <c r="VSN3" s="51"/>
      <c r="VSO3" s="51"/>
      <c r="VSP3" s="51"/>
      <c r="VSQ3" s="51"/>
      <c r="VSR3" s="51"/>
      <c r="VSS3" s="51"/>
      <c r="VST3" s="51"/>
      <c r="VSU3" s="51"/>
      <c r="VSV3" s="51"/>
      <c r="VSW3" s="51"/>
      <c r="VSX3" s="51"/>
      <c r="VSY3" s="51"/>
      <c r="VSZ3" s="51"/>
      <c r="VTA3" s="51"/>
      <c r="VTB3" s="51"/>
      <c r="VTC3" s="51"/>
      <c r="VTD3" s="51"/>
      <c r="VTE3" s="51"/>
      <c r="VTF3" s="51"/>
      <c r="VTG3" s="51"/>
      <c r="VTH3" s="51"/>
      <c r="VTI3" s="51"/>
      <c r="VTJ3" s="51"/>
      <c r="VTK3" s="51"/>
      <c r="VTL3" s="51"/>
      <c r="VTM3" s="51"/>
      <c r="VTN3" s="51"/>
      <c r="VTO3" s="51"/>
      <c r="VTP3" s="51"/>
      <c r="VTQ3" s="51"/>
      <c r="VTR3" s="51"/>
      <c r="VTS3" s="51"/>
      <c r="VTT3" s="51"/>
      <c r="VTU3" s="51"/>
      <c r="VTV3" s="51"/>
      <c r="VTW3" s="51"/>
      <c r="VTX3" s="51"/>
      <c r="VTY3" s="51"/>
      <c r="VTZ3" s="51"/>
      <c r="VUA3" s="51"/>
      <c r="VUB3" s="51"/>
      <c r="VUC3" s="51"/>
      <c r="VUD3" s="51"/>
      <c r="VUE3" s="51"/>
      <c r="VUF3" s="51"/>
      <c r="VUG3" s="51"/>
      <c r="VUH3" s="51"/>
      <c r="VUI3" s="51"/>
      <c r="VUJ3" s="51"/>
      <c r="VUK3" s="51"/>
      <c r="VUL3" s="51"/>
      <c r="VUM3" s="51"/>
      <c r="VUN3" s="51"/>
      <c r="VUO3" s="51"/>
      <c r="VUP3" s="51"/>
      <c r="VUQ3" s="51"/>
      <c r="VUR3" s="51"/>
      <c r="VUS3" s="51"/>
      <c r="VUT3" s="51"/>
      <c r="VUU3" s="51"/>
      <c r="VUV3" s="51"/>
      <c r="VUW3" s="51"/>
      <c r="VUX3" s="51"/>
      <c r="VUY3" s="51"/>
      <c r="VUZ3" s="51"/>
      <c r="VVA3" s="51"/>
      <c r="VVB3" s="51"/>
      <c r="VVC3" s="51"/>
      <c r="VVD3" s="51"/>
      <c r="VVE3" s="51"/>
      <c r="VVF3" s="51"/>
      <c r="VVG3" s="51"/>
      <c r="VVH3" s="51"/>
      <c r="VVI3" s="51"/>
      <c r="VVJ3" s="51"/>
      <c r="VVK3" s="51"/>
      <c r="VVL3" s="51"/>
      <c r="VVM3" s="51"/>
      <c r="VVN3" s="51"/>
      <c r="VVO3" s="51"/>
      <c r="VVP3" s="51"/>
      <c r="VVQ3" s="51"/>
      <c r="VVR3" s="51"/>
      <c r="VVS3" s="51"/>
      <c r="VVT3" s="51"/>
      <c r="VVU3" s="51"/>
      <c r="VVV3" s="51"/>
      <c r="VVW3" s="51"/>
      <c r="VVX3" s="51"/>
      <c r="VVY3" s="51"/>
      <c r="VVZ3" s="51"/>
      <c r="VWA3" s="51"/>
      <c r="VWB3" s="51"/>
      <c r="VWC3" s="51"/>
      <c r="VWD3" s="51"/>
      <c r="VWE3" s="51"/>
      <c r="VWF3" s="51"/>
      <c r="VWG3" s="51"/>
      <c r="VWH3" s="51"/>
      <c r="VWI3" s="51"/>
      <c r="VWJ3" s="51"/>
      <c r="VWK3" s="51"/>
      <c r="VWL3" s="51"/>
      <c r="VWM3" s="51"/>
      <c r="VWN3" s="51"/>
      <c r="VWO3" s="51"/>
      <c r="VWP3" s="51"/>
      <c r="VWQ3" s="51"/>
      <c r="VWR3" s="51"/>
      <c r="VWS3" s="51"/>
      <c r="VWT3" s="51"/>
      <c r="VWU3" s="51"/>
      <c r="VWV3" s="51"/>
      <c r="VWW3" s="51"/>
      <c r="VWX3" s="51"/>
      <c r="VWY3" s="51"/>
      <c r="VWZ3" s="51"/>
      <c r="VXA3" s="51"/>
      <c r="VXB3" s="51"/>
      <c r="VXC3" s="51"/>
      <c r="VXD3" s="51"/>
      <c r="VXE3" s="51"/>
      <c r="VXF3" s="51"/>
      <c r="VXG3" s="51"/>
      <c r="VXH3" s="51"/>
      <c r="VXI3" s="51"/>
      <c r="VXJ3" s="51"/>
      <c r="VXK3" s="51"/>
      <c r="VXL3" s="51"/>
      <c r="VXM3" s="51"/>
      <c r="VXN3" s="51"/>
      <c r="VXO3" s="51"/>
      <c r="VXP3" s="51"/>
      <c r="VXQ3" s="51"/>
      <c r="VXR3" s="51"/>
      <c r="VXS3" s="51"/>
      <c r="VXT3" s="51"/>
      <c r="VXU3" s="51"/>
      <c r="VXV3" s="51"/>
      <c r="VXW3" s="51"/>
      <c r="VXX3" s="51"/>
      <c r="VXY3" s="51"/>
      <c r="VXZ3" s="51"/>
      <c r="VYA3" s="51"/>
      <c r="VYB3" s="51"/>
      <c r="VYC3" s="51"/>
      <c r="VYD3" s="51"/>
      <c r="VYE3" s="51"/>
      <c r="VYF3" s="51"/>
      <c r="VYG3" s="51"/>
      <c r="VYH3" s="51"/>
      <c r="VYI3" s="51"/>
      <c r="VYJ3" s="51"/>
      <c r="VYK3" s="51"/>
      <c r="VYL3" s="51"/>
      <c r="VYM3" s="51"/>
      <c r="VYN3" s="51"/>
      <c r="VYO3" s="51"/>
      <c r="VYP3" s="51"/>
      <c r="VYQ3" s="51"/>
      <c r="VYR3" s="51"/>
      <c r="VYS3" s="51"/>
      <c r="VYT3" s="51"/>
      <c r="VYU3" s="51"/>
      <c r="VYV3" s="51"/>
      <c r="VYW3" s="51"/>
      <c r="VYX3" s="51"/>
      <c r="VYY3" s="51"/>
      <c r="VYZ3" s="51"/>
      <c r="VZA3" s="51"/>
      <c r="VZB3" s="51"/>
      <c r="VZC3" s="51"/>
      <c r="VZD3" s="51"/>
      <c r="VZE3" s="51"/>
      <c r="VZF3" s="51"/>
      <c r="VZG3" s="51"/>
      <c r="VZH3" s="51"/>
      <c r="VZI3" s="51"/>
      <c r="VZJ3" s="51"/>
      <c r="VZK3" s="51"/>
      <c r="VZL3" s="51"/>
      <c r="VZM3" s="51"/>
      <c r="VZN3" s="51"/>
      <c r="VZO3" s="51"/>
      <c r="VZP3" s="51"/>
      <c r="VZQ3" s="51"/>
      <c r="VZR3" s="51"/>
      <c r="VZS3" s="51"/>
      <c r="VZT3" s="51"/>
      <c r="VZU3" s="51"/>
      <c r="VZV3" s="51"/>
      <c r="VZW3" s="51"/>
      <c r="VZX3" s="51"/>
      <c r="VZY3" s="51"/>
      <c r="VZZ3" s="51"/>
      <c r="WAA3" s="51"/>
      <c r="WAB3" s="51"/>
      <c r="WAC3" s="51"/>
      <c r="WAD3" s="51"/>
      <c r="WAE3" s="51"/>
      <c r="WAF3" s="51"/>
      <c r="WAG3" s="51"/>
      <c r="WAH3" s="51"/>
      <c r="WAI3" s="51"/>
      <c r="WAJ3" s="51"/>
      <c r="WAK3" s="51"/>
      <c r="WAL3" s="51"/>
      <c r="WAM3" s="51"/>
      <c r="WAN3" s="51"/>
      <c r="WAO3" s="51"/>
      <c r="WAP3" s="51"/>
      <c r="WAQ3" s="51"/>
      <c r="WAR3" s="51"/>
      <c r="WAS3" s="51"/>
      <c r="WAT3" s="51"/>
      <c r="WAU3" s="51"/>
      <c r="WAV3" s="51"/>
      <c r="WAW3" s="51"/>
      <c r="WAX3" s="51"/>
      <c r="WAY3" s="51"/>
      <c r="WAZ3" s="51"/>
      <c r="WBA3" s="51"/>
      <c r="WBB3" s="51"/>
      <c r="WBC3" s="51"/>
      <c r="WBD3" s="51"/>
      <c r="WBE3" s="51"/>
      <c r="WBF3" s="51"/>
      <c r="WBG3" s="51"/>
      <c r="WBH3" s="51"/>
      <c r="WBI3" s="51"/>
      <c r="WBJ3" s="51"/>
      <c r="WBK3" s="51"/>
      <c r="WBL3" s="51"/>
      <c r="WBM3" s="51"/>
      <c r="WBN3" s="51"/>
      <c r="WBO3" s="51"/>
      <c r="WBP3" s="51"/>
      <c r="WBQ3" s="51"/>
      <c r="WBR3" s="51"/>
      <c r="WBS3" s="51"/>
      <c r="WBT3" s="51"/>
      <c r="WBU3" s="51"/>
      <c r="WBV3" s="51"/>
      <c r="WBW3" s="51"/>
      <c r="WBX3" s="51"/>
      <c r="WBY3" s="51"/>
      <c r="WBZ3" s="51"/>
      <c r="WCA3" s="51"/>
      <c r="WCB3" s="51"/>
      <c r="WCC3" s="51"/>
      <c r="WCD3" s="51"/>
      <c r="WCE3" s="51"/>
      <c r="WCF3" s="51"/>
      <c r="WCG3" s="51"/>
      <c r="WCH3" s="51"/>
      <c r="WCI3" s="51"/>
      <c r="WCJ3" s="51"/>
      <c r="WCK3" s="51"/>
      <c r="WCL3" s="51"/>
      <c r="WCM3" s="51"/>
      <c r="WCN3" s="51"/>
      <c r="WCO3" s="51"/>
      <c r="WCP3" s="51"/>
      <c r="WCQ3" s="51"/>
      <c r="WCR3" s="51"/>
      <c r="WCS3" s="51"/>
      <c r="WCT3" s="51"/>
      <c r="WCU3" s="51"/>
      <c r="WCV3" s="51"/>
      <c r="WCW3" s="51"/>
      <c r="WCX3" s="51"/>
      <c r="WCY3" s="51"/>
      <c r="WCZ3" s="51"/>
      <c r="WDA3" s="51"/>
      <c r="WDB3" s="51"/>
      <c r="WDC3" s="51"/>
      <c r="WDD3" s="51"/>
      <c r="WDE3" s="51"/>
      <c r="WDF3" s="51"/>
      <c r="WDG3" s="51"/>
      <c r="WDH3" s="51"/>
      <c r="WDI3" s="51"/>
      <c r="WDJ3" s="51"/>
      <c r="WDK3" s="51"/>
      <c r="WDL3" s="51"/>
      <c r="WDM3" s="51"/>
      <c r="WDN3" s="51"/>
      <c r="WDO3" s="51"/>
      <c r="WDP3" s="51"/>
      <c r="WDQ3" s="51"/>
      <c r="WDR3" s="51"/>
      <c r="WDS3" s="51"/>
      <c r="WDT3" s="51"/>
      <c r="WDU3" s="51"/>
      <c r="WDV3" s="51"/>
      <c r="WDW3" s="51"/>
      <c r="WDX3" s="51"/>
      <c r="WDY3" s="51"/>
      <c r="WDZ3" s="51"/>
      <c r="WEA3" s="51"/>
      <c r="WEB3" s="51"/>
      <c r="WEC3" s="51"/>
      <c r="WED3" s="51"/>
      <c r="WEE3" s="51"/>
      <c r="WEF3" s="51"/>
      <c r="WEG3" s="51"/>
      <c r="WEH3" s="51"/>
      <c r="WEI3" s="51"/>
      <c r="WEJ3" s="51"/>
      <c r="WEK3" s="51"/>
      <c r="WEL3" s="51"/>
      <c r="WEM3" s="51"/>
      <c r="WEN3" s="51"/>
      <c r="WEO3" s="51"/>
      <c r="WEP3" s="51"/>
      <c r="WEQ3" s="51"/>
      <c r="WER3" s="51"/>
      <c r="WES3" s="51"/>
      <c r="WET3" s="51"/>
      <c r="WEU3" s="51"/>
      <c r="WEV3" s="51"/>
      <c r="WEW3" s="51"/>
      <c r="WEX3" s="51"/>
      <c r="WEY3" s="51"/>
      <c r="WEZ3" s="51"/>
      <c r="WFA3" s="51"/>
      <c r="WFB3" s="51"/>
      <c r="WFC3" s="51"/>
      <c r="WFD3" s="51"/>
      <c r="WFE3" s="51"/>
      <c r="WFF3" s="51"/>
      <c r="WFG3" s="51"/>
      <c r="WFH3" s="51"/>
      <c r="WFI3" s="51"/>
      <c r="WFJ3" s="51"/>
      <c r="WFK3" s="51"/>
      <c r="WFL3" s="51"/>
      <c r="WFM3" s="51"/>
      <c r="WFN3" s="51"/>
      <c r="WFO3" s="51"/>
      <c r="WFP3" s="51"/>
      <c r="WFQ3" s="51"/>
      <c r="WFR3" s="51"/>
      <c r="WFS3" s="51"/>
      <c r="WFT3" s="51"/>
      <c r="WFU3" s="51"/>
      <c r="WFV3" s="51"/>
      <c r="WFW3" s="51"/>
      <c r="WFX3" s="51"/>
      <c r="WFY3" s="51"/>
      <c r="WFZ3" s="51"/>
      <c r="WGA3" s="51"/>
      <c r="WGB3" s="51"/>
      <c r="WGC3" s="51"/>
      <c r="WGD3" s="51"/>
      <c r="WGE3" s="51"/>
      <c r="WGF3" s="51"/>
      <c r="WGG3" s="51"/>
      <c r="WGH3" s="51"/>
      <c r="WGI3" s="51"/>
      <c r="WGJ3" s="51"/>
      <c r="WGK3" s="51"/>
      <c r="WGL3" s="51"/>
      <c r="WGM3" s="51"/>
      <c r="WGN3" s="51"/>
      <c r="WGO3" s="51"/>
      <c r="WGP3" s="51"/>
      <c r="WGQ3" s="51"/>
      <c r="WGR3" s="51"/>
      <c r="WGS3" s="51"/>
      <c r="WGT3" s="51"/>
      <c r="WGU3" s="51"/>
      <c r="WGV3" s="51"/>
      <c r="WGW3" s="51"/>
      <c r="WGX3" s="51"/>
      <c r="WGY3" s="51"/>
      <c r="WGZ3" s="51"/>
      <c r="WHA3" s="51"/>
      <c r="WHB3" s="51"/>
      <c r="WHC3" s="51"/>
      <c r="WHD3" s="51"/>
      <c r="WHE3" s="51"/>
      <c r="WHF3" s="51"/>
      <c r="WHG3" s="51"/>
      <c r="WHH3" s="51"/>
      <c r="WHI3" s="51"/>
      <c r="WHJ3" s="51"/>
      <c r="WHK3" s="51"/>
      <c r="WHL3" s="51"/>
      <c r="WHM3" s="51"/>
      <c r="WHN3" s="51"/>
      <c r="WHO3" s="51"/>
      <c r="WHP3" s="51"/>
      <c r="WHQ3" s="51"/>
      <c r="WHR3" s="51"/>
      <c r="WHS3" s="51"/>
      <c r="WHT3" s="51"/>
      <c r="WHU3" s="51"/>
      <c r="WHV3" s="51"/>
      <c r="WHW3" s="51"/>
      <c r="WHX3" s="51"/>
      <c r="WHY3" s="51"/>
      <c r="WHZ3" s="51"/>
      <c r="WIA3" s="51"/>
      <c r="WIB3" s="51"/>
      <c r="WIC3" s="51"/>
      <c r="WID3" s="51"/>
      <c r="WIE3" s="51"/>
      <c r="WIF3" s="51"/>
      <c r="WIG3" s="51"/>
      <c r="WIH3" s="51"/>
      <c r="WII3" s="51"/>
      <c r="WIJ3" s="51"/>
      <c r="WIK3" s="51"/>
      <c r="WIL3" s="51"/>
      <c r="WIM3" s="51"/>
      <c r="WIN3" s="51"/>
      <c r="WIO3" s="51"/>
      <c r="WIP3" s="51"/>
      <c r="WIQ3" s="51"/>
      <c r="WIR3" s="51"/>
      <c r="WIS3" s="51"/>
      <c r="WIT3" s="51"/>
      <c r="WIU3" s="51"/>
      <c r="WIV3" s="51"/>
      <c r="WIW3" s="51"/>
      <c r="WIX3" s="51"/>
      <c r="WIY3" s="51"/>
      <c r="WIZ3" s="51"/>
      <c r="WJA3" s="51"/>
      <c r="WJB3" s="51"/>
      <c r="WJC3" s="51"/>
      <c r="WJD3" s="51"/>
      <c r="WJE3" s="51"/>
      <c r="WJF3" s="51"/>
      <c r="WJG3" s="51"/>
      <c r="WJH3" s="51"/>
      <c r="WJI3" s="51"/>
      <c r="WJJ3" s="51"/>
      <c r="WJK3" s="51"/>
      <c r="WJL3" s="51"/>
      <c r="WJM3" s="51"/>
      <c r="WJN3" s="51"/>
      <c r="WJO3" s="51"/>
      <c r="WJP3" s="51"/>
      <c r="WJQ3" s="51"/>
      <c r="WJR3" s="51"/>
      <c r="WJS3" s="51"/>
      <c r="WJT3" s="51"/>
      <c r="WJU3" s="51"/>
      <c r="WJV3" s="51"/>
      <c r="WJW3" s="51"/>
      <c r="WJX3" s="51"/>
      <c r="WJY3" s="51"/>
      <c r="WJZ3" s="51"/>
      <c r="WKA3" s="51"/>
      <c r="WKB3" s="51"/>
      <c r="WKC3" s="51"/>
      <c r="WKD3" s="51"/>
      <c r="WKE3" s="51"/>
      <c r="WKF3" s="51"/>
      <c r="WKG3" s="51"/>
      <c r="WKH3" s="51"/>
      <c r="WKI3" s="51"/>
      <c r="WKJ3" s="51"/>
      <c r="WKK3" s="51"/>
      <c r="WKL3" s="51"/>
      <c r="WKM3" s="51"/>
      <c r="WKN3" s="51"/>
      <c r="WKO3" s="51"/>
      <c r="WKP3" s="51"/>
      <c r="WKQ3" s="51"/>
      <c r="WKR3" s="51"/>
      <c r="WKS3" s="51"/>
      <c r="WKT3" s="51"/>
      <c r="WKU3" s="51"/>
      <c r="WKV3" s="51"/>
      <c r="WKW3" s="51"/>
      <c r="WKX3" s="51"/>
      <c r="WKY3" s="51"/>
      <c r="WKZ3" s="51"/>
      <c r="WLA3" s="51"/>
      <c r="WLB3" s="51"/>
      <c r="WLC3" s="51"/>
      <c r="WLD3" s="51"/>
      <c r="WLE3" s="51"/>
      <c r="WLF3" s="51"/>
      <c r="WLG3" s="51"/>
      <c r="WLH3" s="51"/>
      <c r="WLI3" s="51"/>
      <c r="WLJ3" s="51"/>
      <c r="WLK3" s="51"/>
      <c r="WLL3" s="51"/>
      <c r="WLM3" s="51"/>
      <c r="WLN3" s="51"/>
      <c r="WLO3" s="51"/>
      <c r="WLP3" s="51"/>
      <c r="WLQ3" s="51"/>
      <c r="WLR3" s="51"/>
      <c r="WLS3" s="51"/>
      <c r="WLT3" s="51"/>
      <c r="WLU3" s="51"/>
      <c r="WLV3" s="51"/>
      <c r="WLW3" s="51"/>
      <c r="WLX3" s="51"/>
      <c r="WLY3" s="51"/>
      <c r="WLZ3" s="51"/>
      <c r="WMA3" s="51"/>
      <c r="WMB3" s="51"/>
      <c r="WMC3" s="51"/>
      <c r="WMD3" s="51"/>
      <c r="WME3" s="51"/>
      <c r="WMF3" s="51"/>
      <c r="WMG3" s="51"/>
      <c r="WMH3" s="51"/>
      <c r="WMI3" s="51"/>
      <c r="WMJ3" s="51"/>
      <c r="WMK3" s="51"/>
      <c r="WML3" s="51"/>
      <c r="WMM3" s="51"/>
      <c r="WMN3" s="51"/>
      <c r="WMO3" s="51"/>
      <c r="WMP3" s="51"/>
      <c r="WMQ3" s="51"/>
      <c r="WMR3" s="51"/>
      <c r="WMS3" s="51"/>
      <c r="WMT3" s="51"/>
      <c r="WMU3" s="51"/>
      <c r="WMV3" s="51"/>
      <c r="WMW3" s="51"/>
      <c r="WMX3" s="51"/>
      <c r="WMY3" s="51"/>
      <c r="WMZ3" s="51"/>
      <c r="WNA3" s="51"/>
      <c r="WNB3" s="51"/>
      <c r="WNC3" s="51"/>
      <c r="WND3" s="51"/>
      <c r="WNE3" s="51"/>
      <c r="WNF3" s="51"/>
      <c r="WNG3" s="51"/>
      <c r="WNH3" s="51"/>
      <c r="WNI3" s="51"/>
      <c r="WNJ3" s="51"/>
      <c r="WNK3" s="51"/>
      <c r="WNL3" s="51"/>
      <c r="WNM3" s="51"/>
      <c r="WNN3" s="51"/>
      <c r="WNO3" s="51"/>
      <c r="WNP3" s="51"/>
      <c r="WNQ3" s="51"/>
      <c r="WNR3" s="51"/>
      <c r="WNS3" s="51"/>
      <c r="WNT3" s="51"/>
      <c r="WNU3" s="51"/>
      <c r="WNV3" s="51"/>
      <c r="WNW3" s="51"/>
      <c r="WNX3" s="51"/>
      <c r="WNY3" s="51"/>
      <c r="WNZ3" s="51"/>
      <c r="WOA3" s="51"/>
      <c r="WOB3" s="51"/>
      <c r="WOC3" s="51"/>
      <c r="WOD3" s="51"/>
      <c r="WOE3" s="51"/>
      <c r="WOF3" s="51"/>
      <c r="WOG3" s="51"/>
      <c r="WOH3" s="51"/>
      <c r="WOI3" s="51"/>
      <c r="WOJ3" s="51"/>
      <c r="WOK3" s="51"/>
      <c r="WOL3" s="51"/>
      <c r="WOM3" s="51"/>
      <c r="WON3" s="51"/>
      <c r="WOO3" s="51"/>
      <c r="WOP3" s="51"/>
      <c r="WOQ3" s="51"/>
      <c r="WOR3" s="51"/>
      <c r="WOS3" s="51"/>
      <c r="WOT3" s="51"/>
      <c r="WOU3" s="51"/>
      <c r="WOV3" s="51"/>
      <c r="WOW3" s="51"/>
      <c r="WOX3" s="51"/>
      <c r="WOY3" s="51"/>
      <c r="WOZ3" s="51"/>
      <c r="WPA3" s="51"/>
      <c r="WPB3" s="51"/>
      <c r="WPC3" s="51"/>
      <c r="WPD3" s="51"/>
      <c r="WPE3" s="51"/>
      <c r="WPF3" s="51"/>
      <c r="WPG3" s="51"/>
      <c r="WPH3" s="51"/>
      <c r="WPI3" s="51"/>
      <c r="WPJ3" s="51"/>
      <c r="WPK3" s="51"/>
      <c r="WPL3" s="51"/>
      <c r="WPM3" s="51"/>
      <c r="WPN3" s="51"/>
      <c r="WPO3" s="51"/>
      <c r="WPP3" s="51"/>
      <c r="WPQ3" s="51"/>
      <c r="WPR3" s="51"/>
      <c r="WPS3" s="51"/>
      <c r="WPT3" s="51"/>
      <c r="WPU3" s="51"/>
      <c r="WPV3" s="51"/>
      <c r="WPW3" s="51"/>
      <c r="WPX3" s="51"/>
      <c r="WPY3" s="51"/>
      <c r="WPZ3" s="51"/>
      <c r="WQA3" s="51"/>
      <c r="WQB3" s="51"/>
      <c r="WQC3" s="51"/>
      <c r="WQD3" s="51"/>
      <c r="WQE3" s="51"/>
      <c r="WQF3" s="51"/>
      <c r="WQG3" s="51"/>
      <c r="WQH3" s="51"/>
      <c r="WQI3" s="51"/>
      <c r="WQJ3" s="51"/>
      <c r="WQK3" s="51"/>
      <c r="WQL3" s="51"/>
      <c r="WQM3" s="51"/>
      <c r="WQN3" s="51"/>
      <c r="WQO3" s="51"/>
      <c r="WQP3" s="51"/>
      <c r="WQQ3" s="51"/>
      <c r="WQR3" s="51"/>
      <c r="WQS3" s="51"/>
      <c r="WQT3" s="51"/>
      <c r="WQU3" s="51"/>
      <c r="WQV3" s="51"/>
      <c r="WQW3" s="51"/>
      <c r="WQX3" s="51"/>
      <c r="WQY3" s="51"/>
      <c r="WQZ3" s="51"/>
      <c r="WRA3" s="51"/>
      <c r="WRB3" s="51"/>
      <c r="WRC3" s="51"/>
      <c r="WRD3" s="51"/>
      <c r="WRE3" s="51"/>
      <c r="WRF3" s="51"/>
      <c r="WRG3" s="51"/>
      <c r="WRH3" s="51"/>
      <c r="WRI3" s="51"/>
      <c r="WRJ3" s="51"/>
      <c r="WRK3" s="51"/>
      <c r="WRL3" s="51"/>
      <c r="WRM3" s="51"/>
      <c r="WRN3" s="51"/>
      <c r="WRO3" s="51"/>
      <c r="WRP3" s="51"/>
      <c r="WRQ3" s="51"/>
      <c r="WRR3" s="51"/>
      <c r="WRS3" s="51"/>
      <c r="WRT3" s="51"/>
      <c r="WRU3" s="51"/>
      <c r="WRV3" s="51"/>
      <c r="WRW3" s="51"/>
      <c r="WRX3" s="51"/>
      <c r="WRY3" s="51"/>
      <c r="WRZ3" s="51"/>
      <c r="WSA3" s="51"/>
      <c r="WSB3" s="51"/>
      <c r="WSC3" s="51"/>
      <c r="WSD3" s="51"/>
      <c r="WSE3" s="51"/>
      <c r="WSF3" s="51"/>
      <c r="WSG3" s="51"/>
      <c r="WSH3" s="51"/>
      <c r="WSI3" s="51"/>
      <c r="WSJ3" s="51"/>
      <c r="WSK3" s="51"/>
      <c r="WSL3" s="51"/>
      <c r="WSM3" s="51"/>
      <c r="WSN3" s="51"/>
      <c r="WSO3" s="51"/>
      <c r="WSP3" s="51"/>
      <c r="WSQ3" s="51"/>
      <c r="WSR3" s="51"/>
      <c r="WSS3" s="51"/>
      <c r="WST3" s="51"/>
      <c r="WSU3" s="51"/>
      <c r="WSV3" s="51"/>
      <c r="WSW3" s="51"/>
      <c r="WSX3" s="51"/>
      <c r="WSY3" s="51"/>
      <c r="WSZ3" s="51"/>
      <c r="WTA3" s="51"/>
      <c r="WTB3" s="51"/>
      <c r="WTC3" s="51"/>
      <c r="WTD3" s="51"/>
      <c r="WTE3" s="51"/>
      <c r="WTF3" s="51"/>
      <c r="WTG3" s="51"/>
      <c r="WTH3" s="51"/>
      <c r="WTI3" s="51"/>
      <c r="WTJ3" s="51"/>
      <c r="WTK3" s="51"/>
      <c r="WTL3" s="51"/>
      <c r="WTM3" s="51"/>
      <c r="WTN3" s="51"/>
      <c r="WTO3" s="51"/>
      <c r="WTP3" s="51"/>
      <c r="WTQ3" s="51"/>
      <c r="WTR3" s="51"/>
      <c r="WTS3" s="51"/>
      <c r="WTT3" s="51"/>
      <c r="WTU3" s="51"/>
      <c r="WTV3" s="51"/>
      <c r="WTW3" s="51"/>
      <c r="WTX3" s="51"/>
      <c r="WTY3" s="51"/>
      <c r="WTZ3" s="51"/>
      <c r="WUA3" s="51"/>
      <c r="WUB3" s="51"/>
      <c r="WUC3" s="51"/>
      <c r="WUD3" s="51"/>
      <c r="WUE3" s="51"/>
      <c r="WUF3" s="51"/>
      <c r="WUG3" s="51"/>
      <c r="WUH3" s="51"/>
      <c r="WUI3" s="51"/>
      <c r="WUJ3" s="51"/>
      <c r="WUK3" s="51"/>
      <c r="WUL3" s="51"/>
      <c r="WUM3" s="51"/>
      <c r="WUN3" s="51"/>
      <c r="WUO3" s="51"/>
      <c r="WUP3" s="51"/>
      <c r="WUQ3" s="51"/>
      <c r="WUR3" s="51"/>
      <c r="WUS3" s="51"/>
      <c r="WUT3" s="51"/>
      <c r="WUU3" s="51"/>
      <c r="WUV3" s="51"/>
      <c r="WUW3" s="51"/>
      <c r="WUX3" s="51"/>
      <c r="WUY3" s="51"/>
      <c r="WUZ3" s="51"/>
      <c r="WVA3" s="51"/>
      <c r="WVB3" s="51"/>
      <c r="WVC3" s="51"/>
      <c r="WVD3" s="51"/>
      <c r="WVE3" s="51"/>
      <c r="WVF3" s="51"/>
      <c r="WVG3" s="51"/>
      <c r="WVH3" s="51"/>
      <c r="WVI3" s="51"/>
      <c r="WVJ3" s="51"/>
      <c r="WVK3" s="51"/>
      <c r="WVL3" s="51"/>
      <c r="WVM3" s="51"/>
      <c r="WVN3" s="51"/>
      <c r="WVO3" s="51"/>
      <c r="WVP3" s="51"/>
      <c r="WVQ3" s="51"/>
      <c r="WVR3" s="51"/>
      <c r="WVS3" s="51"/>
      <c r="WVT3" s="51"/>
      <c r="WVU3" s="51"/>
      <c r="WVV3" s="51"/>
      <c r="WVW3" s="51"/>
      <c r="WVX3" s="51"/>
      <c r="WVY3" s="51"/>
      <c r="WVZ3" s="51"/>
      <c r="WWA3" s="51"/>
      <c r="WWB3" s="51"/>
      <c r="WWC3" s="51"/>
      <c r="WWD3" s="51"/>
      <c r="WWE3" s="51"/>
      <c r="WWF3" s="51"/>
      <c r="WWG3" s="51"/>
      <c r="WWH3" s="51"/>
      <c r="WWI3" s="51"/>
      <c r="WWJ3" s="51"/>
      <c r="WWK3" s="51"/>
      <c r="WWL3" s="51"/>
      <c r="WWM3" s="51"/>
      <c r="WWN3" s="51"/>
      <c r="WWO3" s="51"/>
      <c r="WWP3" s="51"/>
      <c r="WWQ3" s="51"/>
      <c r="WWR3" s="51"/>
      <c r="WWS3" s="51"/>
      <c r="WWT3" s="51"/>
      <c r="WWU3" s="51"/>
      <c r="WWV3" s="51"/>
      <c r="WWW3" s="51"/>
      <c r="WWX3" s="51"/>
      <c r="WWY3" s="51"/>
      <c r="WWZ3" s="51"/>
      <c r="WXA3" s="51"/>
      <c r="WXB3" s="51"/>
      <c r="WXC3" s="51"/>
      <c r="WXD3" s="51"/>
      <c r="WXE3" s="51"/>
      <c r="WXF3" s="51"/>
      <c r="WXG3" s="51"/>
      <c r="WXH3" s="51"/>
      <c r="WXI3" s="51"/>
      <c r="WXJ3" s="51"/>
      <c r="WXK3" s="51"/>
      <c r="WXL3" s="51"/>
      <c r="WXM3" s="51"/>
      <c r="WXN3" s="51"/>
      <c r="WXO3" s="51"/>
      <c r="WXP3" s="51"/>
      <c r="WXQ3" s="51"/>
      <c r="WXR3" s="51"/>
      <c r="WXS3" s="51"/>
      <c r="WXT3" s="51"/>
      <c r="WXU3" s="51"/>
      <c r="WXV3" s="51"/>
      <c r="WXW3" s="51"/>
      <c r="WXX3" s="51"/>
      <c r="WXY3" s="51"/>
      <c r="WXZ3" s="51"/>
      <c r="WYA3" s="51"/>
      <c r="WYB3" s="51"/>
      <c r="WYC3" s="51"/>
      <c r="WYD3" s="51"/>
      <c r="WYE3" s="51"/>
      <c r="WYF3" s="51"/>
      <c r="WYG3" s="51"/>
      <c r="WYH3" s="51"/>
      <c r="WYI3" s="51"/>
      <c r="WYJ3" s="51"/>
      <c r="WYK3" s="51"/>
      <c r="WYL3" s="51"/>
      <c r="WYM3" s="51"/>
      <c r="WYN3" s="51"/>
      <c r="WYO3" s="51"/>
      <c r="WYP3" s="51"/>
      <c r="WYQ3" s="51"/>
      <c r="WYR3" s="51"/>
      <c r="WYS3" s="51"/>
      <c r="WYT3" s="51"/>
      <c r="WYU3" s="51"/>
      <c r="WYV3" s="51"/>
      <c r="WYW3" s="51"/>
      <c r="WYX3" s="51"/>
      <c r="WYY3" s="51"/>
      <c r="WYZ3" s="51"/>
      <c r="WZA3" s="51"/>
      <c r="WZB3" s="51"/>
      <c r="WZC3" s="51"/>
      <c r="WZD3" s="51"/>
      <c r="WZE3" s="51"/>
      <c r="WZF3" s="51"/>
      <c r="WZG3" s="51"/>
      <c r="WZH3" s="51"/>
      <c r="WZI3" s="51"/>
      <c r="WZJ3" s="51"/>
      <c r="WZK3" s="51"/>
      <c r="WZL3" s="51"/>
      <c r="WZM3" s="51"/>
      <c r="WZN3" s="51"/>
      <c r="WZO3" s="51"/>
      <c r="WZP3" s="51"/>
      <c r="WZQ3" s="51"/>
      <c r="WZR3" s="51"/>
      <c r="WZS3" s="51"/>
      <c r="WZT3" s="51"/>
      <c r="WZU3" s="51"/>
      <c r="WZV3" s="51"/>
      <c r="WZW3" s="51"/>
      <c r="WZX3" s="51"/>
      <c r="WZY3" s="51"/>
      <c r="WZZ3" s="51"/>
      <c r="XAA3" s="51"/>
      <c r="XAB3" s="51"/>
      <c r="XAC3" s="51"/>
      <c r="XAD3" s="51"/>
      <c r="XAE3" s="51"/>
      <c r="XAF3" s="51"/>
      <c r="XAG3" s="51"/>
      <c r="XAH3" s="51"/>
      <c r="XAI3" s="51"/>
      <c r="XAJ3" s="51"/>
      <c r="XAK3" s="51"/>
      <c r="XAL3" s="51"/>
      <c r="XAM3" s="51"/>
      <c r="XAN3" s="51"/>
      <c r="XAO3" s="51"/>
      <c r="XAP3" s="51"/>
      <c r="XAQ3" s="51"/>
      <c r="XAR3" s="51"/>
      <c r="XAS3" s="51"/>
      <c r="XAT3" s="51"/>
      <c r="XAU3" s="51"/>
      <c r="XAV3" s="51"/>
      <c r="XAW3" s="51"/>
      <c r="XAX3" s="51"/>
      <c r="XAY3" s="51"/>
      <c r="XAZ3" s="51"/>
      <c r="XBA3" s="51"/>
      <c r="XBB3" s="51"/>
      <c r="XBC3" s="51"/>
      <c r="XBD3" s="51"/>
      <c r="XBE3" s="51"/>
      <c r="XBF3" s="51"/>
      <c r="XBG3" s="51"/>
      <c r="XBH3" s="51"/>
      <c r="XBI3" s="51"/>
      <c r="XBJ3" s="51"/>
      <c r="XBK3" s="51"/>
      <c r="XBL3" s="51"/>
      <c r="XBM3" s="51"/>
      <c r="XBN3" s="51"/>
      <c r="XBO3" s="51"/>
      <c r="XBP3" s="51"/>
      <c r="XBQ3" s="51"/>
      <c r="XBR3" s="51"/>
      <c r="XBS3" s="51"/>
      <c r="XBT3" s="51"/>
      <c r="XBU3" s="51"/>
      <c r="XBV3" s="51"/>
      <c r="XBW3" s="51"/>
      <c r="XBX3" s="51"/>
      <c r="XBY3" s="51"/>
      <c r="XBZ3" s="51"/>
      <c r="XCA3" s="51"/>
      <c r="XCB3" s="51"/>
      <c r="XCC3" s="51"/>
      <c r="XCD3" s="51"/>
      <c r="XCE3" s="51"/>
      <c r="XCF3" s="51"/>
      <c r="XCG3" s="51"/>
      <c r="XCH3" s="51"/>
      <c r="XCI3" s="51"/>
      <c r="XCJ3" s="51"/>
      <c r="XCK3" s="51"/>
      <c r="XCL3" s="51"/>
      <c r="XCM3" s="51"/>
      <c r="XCN3" s="51"/>
      <c r="XCO3" s="51"/>
      <c r="XCP3" s="51"/>
      <c r="XCQ3" s="51"/>
      <c r="XCR3" s="51"/>
      <c r="XCS3" s="51"/>
      <c r="XCT3" s="51"/>
      <c r="XCU3" s="51"/>
      <c r="XCV3" s="51"/>
      <c r="XCW3" s="51"/>
      <c r="XCX3" s="51"/>
      <c r="XCY3" s="51"/>
      <c r="XCZ3" s="51"/>
      <c r="XDA3" s="51"/>
      <c r="XDB3" s="51"/>
      <c r="XDC3" s="51"/>
      <c r="XDD3" s="51"/>
      <c r="XDE3" s="51"/>
      <c r="XDF3" s="51"/>
      <c r="XDG3" s="51"/>
      <c r="XDH3" s="51"/>
      <c r="XDI3" s="51"/>
      <c r="XDJ3" s="51"/>
      <c r="XDK3" s="51"/>
      <c r="XDL3" s="51"/>
      <c r="XDM3" s="51"/>
      <c r="XDN3" s="51"/>
      <c r="XDO3" s="51"/>
      <c r="XDP3" s="51"/>
      <c r="XDQ3" s="51"/>
      <c r="XDR3" s="51"/>
      <c r="XDS3" s="51"/>
      <c r="XDT3" s="51"/>
      <c r="XDU3" s="51"/>
      <c r="XDV3" s="51"/>
      <c r="XDW3" s="51"/>
      <c r="XDX3" s="51"/>
      <c r="XDY3" s="51"/>
      <c r="XDZ3" s="51"/>
      <c r="XEA3" s="51"/>
      <c r="XEB3" s="51"/>
      <c r="XEC3" s="51"/>
      <c r="XED3" s="51"/>
      <c r="XEE3" s="51"/>
      <c r="XEF3" s="51"/>
      <c r="XEG3" s="51"/>
      <c r="XEH3" s="51"/>
      <c r="XEI3" s="51"/>
      <c r="XEJ3" s="51"/>
      <c r="XEK3" s="51"/>
      <c r="XEL3" s="51"/>
      <c r="XEM3" s="51"/>
      <c r="XEN3" s="51"/>
      <c r="XEO3" s="51"/>
      <c r="XEP3" s="51"/>
      <c r="XEQ3" s="51"/>
      <c r="XER3" s="51"/>
      <c r="XES3" s="51"/>
      <c r="XET3" s="51"/>
      <c r="XEU3" s="51"/>
      <c r="XEV3" s="51"/>
      <c r="XEW3" s="51"/>
      <c r="XEX3" s="51"/>
      <c r="XEY3" s="51"/>
      <c r="XEZ3" s="51"/>
      <c r="XFA3" s="62"/>
      <c r="XFB3" s="62"/>
      <c r="XFC3" s="62"/>
      <c r="XFD3" s="62"/>
    </row>
    <row r="4" s="52" customFormat="1" ht="26" customHeight="1" spans="1:4 16381:16384">
      <c r="A4" s="63" t="s">
        <v>216</v>
      </c>
      <c r="B4" s="64" t="s">
        <v>4</v>
      </c>
      <c r="C4" s="64" t="s">
        <v>216</v>
      </c>
      <c r="D4" s="65" t="s">
        <v>4</v>
      </c>
    </row>
    <row r="5" s="7" customFormat="1" ht="26" customHeight="1" spans="1:4 16381:16384">
      <c r="A5" s="66" t="s">
        <v>705</v>
      </c>
      <c r="B5" s="67">
        <f>B6+B7+B8+B9+B10</f>
        <v>16198.04</v>
      </c>
      <c r="C5" s="66" t="s">
        <v>705</v>
      </c>
      <c r="D5" s="68">
        <f>D6+D7+D8+D9</f>
        <v>15629.77</v>
      </c>
    </row>
    <row r="6" s="7" customFormat="1" ht="26" customHeight="1" spans="1:4 16381:16384">
      <c r="A6" s="69" t="s">
        <v>706</v>
      </c>
      <c r="B6" s="70">
        <v>3914.78</v>
      </c>
      <c r="C6" s="69" t="s">
        <v>707</v>
      </c>
      <c r="D6" s="70">
        <v>13588.77</v>
      </c>
    </row>
    <row r="7" s="7" customFormat="1" ht="26" customHeight="1" spans="1:4 16381:16384">
      <c r="A7" s="69" t="s">
        <v>708</v>
      </c>
      <c r="B7" s="70">
        <v>12180.26</v>
      </c>
      <c r="C7" s="69" t="s">
        <v>709</v>
      </c>
      <c r="D7" s="70">
        <v>6</v>
      </c>
    </row>
    <row r="8" s="7" customFormat="1" ht="26" customHeight="1" spans="1:4 16381:16384">
      <c r="A8" s="69" t="s">
        <v>710</v>
      </c>
      <c r="B8" s="70">
        <v>75</v>
      </c>
      <c r="C8" s="69" t="s">
        <v>711</v>
      </c>
      <c r="D8" s="70">
        <v>2035</v>
      </c>
    </row>
    <row r="9" s="7" customFormat="1" ht="26" customHeight="1" spans="1:4 16381:16384">
      <c r="A9" s="69" t="s">
        <v>712</v>
      </c>
      <c r="B9" s="70">
        <v>16</v>
      </c>
      <c r="C9" s="69" t="s">
        <v>713</v>
      </c>
      <c r="D9" s="70"/>
    </row>
    <row r="10" s="7" customFormat="1" ht="26" customHeight="1" spans="1:4 16381:16384">
      <c r="A10" s="69" t="s">
        <v>714</v>
      </c>
      <c r="B10" s="70">
        <v>12</v>
      </c>
      <c r="C10" s="69"/>
      <c r="D10" s="71"/>
    </row>
    <row r="11" s="7" customFormat="1" ht="26" customHeight="1" spans="1:4 16381:16384">
      <c r="A11" s="66" t="s">
        <v>715</v>
      </c>
      <c r="B11" s="67">
        <f>B12+B13+B14+B15+B16</f>
        <v>22380.78</v>
      </c>
      <c r="C11" s="66" t="s">
        <v>715</v>
      </c>
      <c r="D11" s="68">
        <f>D12+D13+D14</f>
        <v>22274.57</v>
      </c>
    </row>
    <row r="12" s="7" customFormat="1" ht="26" customHeight="1" spans="1:4 16381:16384">
      <c r="A12" s="69" t="s">
        <v>706</v>
      </c>
      <c r="B12" s="70">
        <v>16835.53</v>
      </c>
      <c r="C12" s="69" t="s">
        <v>707</v>
      </c>
      <c r="D12" s="70">
        <v>21770.67</v>
      </c>
    </row>
    <row r="13" s="7" customFormat="1" ht="26" customHeight="1" spans="1:4 16381:16384">
      <c r="A13" s="69" t="s">
        <v>708</v>
      </c>
      <c r="B13" s="70">
        <v>5300.25</v>
      </c>
      <c r="C13" s="69" t="s">
        <v>709</v>
      </c>
      <c r="D13" s="70">
        <v>15</v>
      </c>
    </row>
    <row r="14" s="7" customFormat="1" ht="26" customHeight="1" spans="1:4 16381:16384">
      <c r="A14" s="69" t="s">
        <v>710</v>
      </c>
      <c r="B14" s="70">
        <v>45</v>
      </c>
      <c r="C14" s="69" t="s">
        <v>711</v>
      </c>
      <c r="D14" s="70">
        <v>488.9</v>
      </c>
    </row>
    <row r="15" s="7" customFormat="1" ht="26" customHeight="1" spans="1:4 16381:16384">
      <c r="A15" s="69" t="s">
        <v>712</v>
      </c>
      <c r="B15" s="70">
        <v>200</v>
      </c>
      <c r="C15" s="69" t="s">
        <v>713</v>
      </c>
      <c r="D15" s="71"/>
    </row>
    <row r="16" s="7" customFormat="1" ht="26" customHeight="1" spans="1:4 16381:16384">
      <c r="A16" s="69" t="s">
        <v>714</v>
      </c>
      <c r="B16" s="70"/>
      <c r="C16" s="69"/>
      <c r="D16" s="71"/>
    </row>
    <row r="17" s="52" customFormat="1" ht="26" customHeight="1" spans="1:4">
      <c r="A17" s="72" t="s">
        <v>716</v>
      </c>
      <c r="B17" s="67">
        <f>B5+B11</f>
        <v>38578.82</v>
      </c>
      <c r="C17" s="72" t="s">
        <v>717</v>
      </c>
      <c r="D17" s="68">
        <f>D5+D11</f>
        <v>37904.34</v>
      </c>
    </row>
    <row r="18" s="52" customFormat="1" ht="26" customHeight="1" spans="1:4">
      <c r="A18" s="72" t="s">
        <v>718</v>
      </c>
      <c r="B18" s="67">
        <v>11955.85</v>
      </c>
      <c r="C18" s="72" t="s">
        <v>719</v>
      </c>
      <c r="D18" s="68">
        <f>B19-D17</f>
        <v>12630.33</v>
      </c>
    </row>
    <row r="19" s="52" customFormat="1" ht="26" customHeight="1" spans="1:4">
      <c r="A19" s="72" t="s">
        <v>67</v>
      </c>
      <c r="B19" s="67">
        <f>B17+B18</f>
        <v>50534.67</v>
      </c>
      <c r="C19" s="72" t="s">
        <v>68</v>
      </c>
      <c r="D19" s="68">
        <f>D17+D18</f>
        <v>50534.67</v>
      </c>
    </row>
  </sheetData>
  <mergeCells count="3">
    <mergeCell ref="A1:D1"/>
    <mergeCell ref="A3:B3"/>
    <mergeCell ref="C3:D3"/>
  </mergeCells>
  <printOptions horizontalCentered="1"/>
  <pageMargins left="0.590277777777778" right="0.590277777777778" top="0.511805555555556" bottom="0.550694444444444" header="0.298611111111111" footer="0.472222222222222"/>
  <pageSetup paperSize="9" firstPageNumber="22" fitToHeight="0" orientation="landscape" useFirstPageNumber="1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rgb="FFFF0000"/>
  </sheetPr>
  <dimension ref="A1:G14"/>
  <sheetViews>
    <sheetView topLeftCell="A2" workbookViewId="0">
      <selection activeCell="B12" sqref="B12"/>
    </sheetView>
  </sheetViews>
  <sheetFormatPr defaultColWidth="9" defaultRowHeight="15.6" outlineLevelCol="6"/>
  <cols>
    <col min="1" max="1" width="42.8416666666667" style="35" customWidth="1"/>
    <col min="2" max="2" width="16.85" style="36" customWidth="1"/>
    <col min="3" max="3" width="45.325" style="35" customWidth="1"/>
    <col min="4" max="4" width="16.8166666666667" style="36" customWidth="1"/>
    <col min="5" max="16384" width="9" style="35"/>
  </cols>
  <sheetData>
    <row r="1" s="32" customFormat="1" ht="38.1" customHeight="1" spans="1:7">
      <c r="A1" s="37" t="s">
        <v>720</v>
      </c>
      <c r="B1" s="37"/>
      <c r="C1" s="37"/>
      <c r="D1" s="37"/>
      <c r="E1" s="38"/>
      <c r="F1" s="39"/>
      <c r="G1" s="39"/>
    </row>
    <row r="2" s="32" customFormat="1" ht="24" customHeight="1" spans="1:7">
      <c r="A2" s="40"/>
      <c r="B2" s="41"/>
      <c r="C2" s="39"/>
      <c r="D2" s="42" t="s">
        <v>1</v>
      </c>
    </row>
    <row r="3" s="33" customFormat="1" ht="34" customHeight="1" spans="1:7">
      <c r="A3" s="43" t="s">
        <v>721</v>
      </c>
      <c r="B3" s="43"/>
      <c r="C3" s="43" t="s">
        <v>722</v>
      </c>
      <c r="D3" s="43"/>
    </row>
    <row r="4" s="33" customFormat="1" ht="34" customHeight="1" spans="1:7">
      <c r="A4" s="43" t="s">
        <v>723</v>
      </c>
      <c r="B4" s="43" t="s">
        <v>4</v>
      </c>
      <c r="C4" s="43" t="s">
        <v>723</v>
      </c>
      <c r="D4" s="43" t="s">
        <v>4</v>
      </c>
    </row>
    <row r="5" ht="34" customHeight="1" spans="1:7">
      <c r="A5" s="44" t="s">
        <v>219</v>
      </c>
      <c r="B5" s="45">
        <v>1000</v>
      </c>
      <c r="C5" s="46" t="s">
        <v>220</v>
      </c>
      <c r="D5" s="45">
        <v>10</v>
      </c>
    </row>
    <row r="6" ht="34" customHeight="1" spans="1:7">
      <c r="A6" s="44" t="s">
        <v>221</v>
      </c>
      <c r="B6" s="45"/>
      <c r="C6" s="46" t="s">
        <v>222</v>
      </c>
      <c r="D6" s="45"/>
    </row>
    <row r="7" ht="34" customHeight="1" spans="1:7">
      <c r="A7" s="44" t="s">
        <v>223</v>
      </c>
      <c r="B7" s="45"/>
      <c r="C7" s="46" t="s">
        <v>224</v>
      </c>
      <c r="D7" s="45"/>
    </row>
    <row r="8" ht="34" customHeight="1" spans="1:7">
      <c r="A8" s="44" t="s">
        <v>225</v>
      </c>
      <c r="B8" s="45"/>
      <c r="C8" s="46" t="s">
        <v>226</v>
      </c>
      <c r="D8" s="45"/>
    </row>
    <row r="9" ht="34" customHeight="1" spans="1:7">
      <c r="A9" s="44" t="s">
        <v>227</v>
      </c>
      <c r="B9" s="45"/>
      <c r="C9" s="46" t="s">
        <v>228</v>
      </c>
      <c r="D9" s="45">
        <v>1000</v>
      </c>
    </row>
    <row r="10" s="34" customFormat="1" ht="34" customHeight="1" spans="1:7">
      <c r="A10" s="43" t="s">
        <v>724</v>
      </c>
      <c r="B10" s="47">
        <f>SUM(B5:B9)</f>
        <v>1000</v>
      </c>
      <c r="C10" s="43" t="s">
        <v>725</v>
      </c>
      <c r="D10" s="47">
        <f>SUM(D5:D9)</f>
        <v>1010</v>
      </c>
    </row>
    <row r="11" ht="34" customHeight="1" spans="1:7">
      <c r="A11" s="48" t="s">
        <v>231</v>
      </c>
      <c r="B11" s="45">
        <v>5</v>
      </c>
      <c r="C11" s="48" t="s">
        <v>232</v>
      </c>
      <c r="D11" s="45"/>
    </row>
    <row r="12" ht="34" customHeight="1" spans="1:7">
      <c r="A12" s="48" t="s">
        <v>726</v>
      </c>
      <c r="B12" s="45">
        <v>5.43</v>
      </c>
      <c r="C12" s="49" t="s">
        <v>234</v>
      </c>
      <c r="D12" s="45"/>
    </row>
    <row r="13" ht="34" customHeight="1" spans="1:7">
      <c r="A13" s="50"/>
      <c r="B13" s="45"/>
      <c r="C13" s="49" t="s">
        <v>235</v>
      </c>
      <c r="D13" s="45"/>
    </row>
    <row r="14" s="34" customFormat="1" ht="34" customHeight="1" spans="1:7">
      <c r="A14" s="43" t="s">
        <v>727</v>
      </c>
      <c r="B14" s="47">
        <f>B10+B11+B12</f>
        <v>1010.43</v>
      </c>
      <c r="C14" s="43" t="s">
        <v>728</v>
      </c>
      <c r="D14" s="47">
        <f>D10+D11+D12+D13</f>
        <v>1010</v>
      </c>
    </row>
  </sheetData>
  <mergeCells count="3">
    <mergeCell ref="A1:D1"/>
    <mergeCell ref="A3:B3"/>
    <mergeCell ref="C3:D3"/>
  </mergeCells>
  <printOptions horizontalCentered="1"/>
  <pageMargins left="0.590277777777778" right="0.590277777777778" top="0.786805555555556" bottom="0.708333333333333" header="0.298611111111111" footer="0.472222222222222"/>
  <pageSetup paperSize="9" firstPageNumber="22" fitToHeight="0" orientation="landscape" useFirstPageNumber="1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I27"/>
  <sheetViews>
    <sheetView workbookViewId="0">
      <selection activeCell="E29" sqref="E29"/>
    </sheetView>
  </sheetViews>
  <sheetFormatPr defaultColWidth="9" defaultRowHeight="14.4"/>
  <cols>
    <col min="1" max="1" width="5.875" style="52" customWidth="1"/>
    <col min="2" max="2" width="25.075" style="52" customWidth="1"/>
    <col min="3" max="3" width="14.2583333333333" style="52" hidden="1" customWidth="1"/>
    <col min="4" max="4" width="10.7" style="52" customWidth="1"/>
    <col min="5" max="5" width="9.6" style="105" customWidth="1"/>
    <col min="6" max="6" width="11.5" style="105" customWidth="1"/>
    <col min="7" max="7" width="9.3" style="105" customWidth="1"/>
    <col min="8" max="8" width="9.8" style="52" customWidth="1"/>
    <col min="9" max="9" width="10.5" style="7" customWidth="1"/>
    <col min="10" max="16384" width="9" style="7"/>
  </cols>
  <sheetData>
    <row r="1" ht="35" customHeight="1" spans="1:9">
      <c r="A1" s="347"/>
      <c r="B1" s="111" t="s">
        <v>33</v>
      </c>
      <c r="C1" s="111"/>
      <c r="D1" s="111"/>
      <c r="E1" s="348"/>
      <c r="F1" s="349"/>
      <c r="G1" s="349"/>
      <c r="H1" s="350"/>
    </row>
    <row r="2" ht="18" customHeight="1" spans="1:9">
      <c r="B2" s="351"/>
      <c r="C2" s="309" t="s">
        <v>34</v>
      </c>
      <c r="D2" s="351"/>
      <c r="E2" s="326"/>
      <c r="F2" s="326"/>
      <c r="G2" s="310"/>
      <c r="H2" s="352" t="s">
        <v>35</v>
      </c>
    </row>
    <row r="3" ht="21" customHeight="1" spans="1:9">
      <c r="A3" s="313" t="s">
        <v>2</v>
      </c>
      <c r="B3" s="313" t="s">
        <v>36</v>
      </c>
      <c r="C3" s="353" t="s">
        <v>4</v>
      </c>
      <c r="D3" s="353" t="s">
        <v>37</v>
      </c>
      <c r="E3" s="354" t="s">
        <v>5</v>
      </c>
      <c r="F3" s="354" t="s">
        <v>38</v>
      </c>
      <c r="G3" s="354" t="s">
        <v>39</v>
      </c>
      <c r="H3" s="353" t="s">
        <v>8</v>
      </c>
    </row>
    <row r="4" ht="21" customHeight="1" spans="1:9">
      <c r="A4" s="313"/>
      <c r="B4" s="313"/>
      <c r="C4" s="355"/>
      <c r="D4" s="355"/>
      <c r="E4" s="356"/>
      <c r="F4" s="356"/>
      <c r="G4" s="356"/>
      <c r="H4" s="355"/>
    </row>
    <row r="5" ht="26" customHeight="1" spans="1:9">
      <c r="A5" s="357" t="s">
        <v>40</v>
      </c>
      <c r="B5" s="358"/>
      <c r="C5" s="359">
        <f>SUM(C6:C27)</f>
        <v>194690</v>
      </c>
      <c r="D5" s="360">
        <f>SUM(D6:D27)</f>
        <v>271126</v>
      </c>
      <c r="E5" s="360">
        <f>SUM(E6:E27)</f>
        <v>276168</v>
      </c>
      <c r="F5" s="361">
        <f t="shared" ref="F5:F18" si="0">E5/D5</f>
        <v>1.01859651969933</v>
      </c>
      <c r="G5" s="360">
        <f>SUM(G6:G27)</f>
        <v>313996</v>
      </c>
      <c r="H5" s="361">
        <f t="shared" ref="H5:H18" si="1">(E5-G5)/G5</f>
        <v>-0.120472872265889</v>
      </c>
    </row>
    <row r="6" ht="26" customHeight="1" spans="1:9">
      <c r="A6" s="362">
        <v>201</v>
      </c>
      <c r="B6" s="363" t="s">
        <v>41</v>
      </c>
      <c r="C6" s="364">
        <v>24620</v>
      </c>
      <c r="D6" s="365">
        <v>26243</v>
      </c>
      <c r="E6" s="366">
        <v>34550</v>
      </c>
      <c r="F6" s="367">
        <f t="shared" si="0"/>
        <v>1.31654155393819</v>
      </c>
      <c r="G6" s="368">
        <v>30906</v>
      </c>
      <c r="H6" s="369">
        <f t="shared" si="1"/>
        <v>0.117905908237883</v>
      </c>
    </row>
    <row r="7" ht="26" customHeight="1" spans="1:9">
      <c r="A7" s="362">
        <v>204</v>
      </c>
      <c r="B7" s="363" t="s">
        <v>42</v>
      </c>
      <c r="C7" s="364">
        <v>8095</v>
      </c>
      <c r="D7" s="365">
        <v>9045</v>
      </c>
      <c r="E7" s="366">
        <v>8769</v>
      </c>
      <c r="F7" s="367">
        <f t="shared" si="0"/>
        <v>0.969485903814262</v>
      </c>
      <c r="G7" s="368">
        <v>7460</v>
      </c>
      <c r="H7" s="369">
        <f t="shared" si="1"/>
        <v>0.175469168900804</v>
      </c>
    </row>
    <row r="8" ht="26" customHeight="1" spans="1:9">
      <c r="A8" s="362">
        <v>205</v>
      </c>
      <c r="B8" s="363" t="s">
        <v>43</v>
      </c>
      <c r="C8" s="364">
        <v>50620</v>
      </c>
      <c r="D8" s="365">
        <v>54852</v>
      </c>
      <c r="E8" s="366">
        <v>57308</v>
      </c>
      <c r="F8" s="367">
        <f t="shared" si="0"/>
        <v>1.04477503099249</v>
      </c>
      <c r="G8" s="368">
        <v>57296</v>
      </c>
      <c r="H8" s="369">
        <f t="shared" si="1"/>
        <v>0.00020943870427255</v>
      </c>
      <c r="I8" s="370"/>
    </row>
    <row r="9" ht="26" customHeight="1" spans="1:9">
      <c r="A9" s="362">
        <v>206</v>
      </c>
      <c r="B9" s="363" t="s">
        <v>44</v>
      </c>
      <c r="C9" s="364">
        <v>273</v>
      </c>
      <c r="D9" s="365">
        <v>849</v>
      </c>
      <c r="E9" s="366">
        <v>4961</v>
      </c>
      <c r="F9" s="367">
        <f t="shared" si="0"/>
        <v>5.84334511189635</v>
      </c>
      <c r="G9" s="368">
        <v>4902</v>
      </c>
      <c r="H9" s="369">
        <f t="shared" si="1"/>
        <v>0.0120359037127703</v>
      </c>
    </row>
    <row r="10" ht="26" customHeight="1" spans="1:9">
      <c r="A10" s="362">
        <v>207</v>
      </c>
      <c r="B10" s="363" t="s">
        <v>45</v>
      </c>
      <c r="C10" s="364">
        <v>2822</v>
      </c>
      <c r="D10" s="365">
        <v>3627</v>
      </c>
      <c r="E10" s="366">
        <v>4092</v>
      </c>
      <c r="F10" s="367">
        <f t="shared" si="0"/>
        <v>1.12820512820513</v>
      </c>
      <c r="G10" s="368">
        <v>3047</v>
      </c>
      <c r="H10" s="369">
        <f t="shared" si="1"/>
        <v>0.342960288808664</v>
      </c>
    </row>
    <row r="11" ht="26" customHeight="1" spans="1:9">
      <c r="A11" s="362">
        <v>208</v>
      </c>
      <c r="B11" s="363" t="s">
        <v>46</v>
      </c>
      <c r="C11" s="364">
        <v>20252</v>
      </c>
      <c r="D11" s="365">
        <v>26569</v>
      </c>
      <c r="E11" s="366">
        <v>40459</v>
      </c>
      <c r="F11" s="367">
        <f t="shared" si="0"/>
        <v>1.52278971733976</v>
      </c>
      <c r="G11" s="368">
        <v>39430</v>
      </c>
      <c r="H11" s="369">
        <f t="shared" si="1"/>
        <v>0.0260968805478062</v>
      </c>
    </row>
    <row r="12" ht="26" customHeight="1" spans="1:9">
      <c r="A12" s="362">
        <v>210</v>
      </c>
      <c r="B12" s="363" t="s">
        <v>47</v>
      </c>
      <c r="C12" s="364">
        <v>12103</v>
      </c>
      <c r="D12" s="365">
        <v>13303</v>
      </c>
      <c r="E12" s="366">
        <v>17310</v>
      </c>
      <c r="F12" s="367">
        <f t="shared" si="0"/>
        <v>1.30121025332632</v>
      </c>
      <c r="G12" s="368">
        <v>24249</v>
      </c>
      <c r="H12" s="369">
        <f t="shared" si="1"/>
        <v>-0.286156130149697</v>
      </c>
    </row>
    <row r="13" ht="26" customHeight="1" spans="1:9">
      <c r="A13" s="362">
        <v>211</v>
      </c>
      <c r="B13" s="363" t="s">
        <v>48</v>
      </c>
      <c r="C13" s="364">
        <v>92</v>
      </c>
      <c r="D13" s="365">
        <v>4581</v>
      </c>
      <c r="E13" s="366">
        <v>9388</v>
      </c>
      <c r="F13" s="367">
        <f t="shared" si="0"/>
        <v>2.04933420650513</v>
      </c>
      <c r="G13" s="368">
        <v>1216</v>
      </c>
      <c r="H13" s="369">
        <f t="shared" si="1"/>
        <v>6.72039473684211</v>
      </c>
    </row>
    <row r="14" ht="26" customHeight="1" spans="1:9">
      <c r="A14" s="362">
        <v>212</v>
      </c>
      <c r="B14" s="363" t="s">
        <v>49</v>
      </c>
      <c r="C14" s="364">
        <v>4109</v>
      </c>
      <c r="D14" s="365">
        <v>9228</v>
      </c>
      <c r="E14" s="366">
        <v>9502</v>
      </c>
      <c r="F14" s="367">
        <f t="shared" si="0"/>
        <v>1.02969224100564</v>
      </c>
      <c r="G14" s="368">
        <v>11811</v>
      </c>
      <c r="H14" s="369">
        <f t="shared" si="1"/>
        <v>-0.195495724324782</v>
      </c>
    </row>
    <row r="15" ht="26" customHeight="1" spans="1:9">
      <c r="A15" s="362">
        <v>213</v>
      </c>
      <c r="B15" s="363" t="s">
        <v>50</v>
      </c>
      <c r="C15" s="364">
        <v>44784</v>
      </c>
      <c r="D15" s="365">
        <v>76160</v>
      </c>
      <c r="E15" s="366">
        <v>60280</v>
      </c>
      <c r="F15" s="367">
        <f t="shared" si="0"/>
        <v>0.791491596638655</v>
      </c>
      <c r="G15" s="368">
        <v>101774</v>
      </c>
      <c r="H15" s="369">
        <f t="shared" si="1"/>
        <v>-0.407707272977381</v>
      </c>
    </row>
    <row r="16" ht="26" customHeight="1" spans="1:9">
      <c r="A16" s="362">
        <v>214</v>
      </c>
      <c r="B16" s="363" t="s">
        <v>51</v>
      </c>
      <c r="C16" s="364">
        <v>1896</v>
      </c>
      <c r="D16" s="365">
        <v>5248</v>
      </c>
      <c r="E16" s="366">
        <v>5785</v>
      </c>
      <c r="F16" s="367">
        <f t="shared" si="0"/>
        <v>1.10232469512195</v>
      </c>
      <c r="G16" s="368">
        <v>3797</v>
      </c>
      <c r="H16" s="369">
        <f t="shared" si="1"/>
        <v>0.523571240452989</v>
      </c>
    </row>
    <row r="17" ht="26" customHeight="1" spans="1:8">
      <c r="A17" s="362">
        <v>215</v>
      </c>
      <c r="B17" s="363" t="s">
        <v>52</v>
      </c>
      <c r="C17" s="364">
        <v>435</v>
      </c>
      <c r="D17" s="365">
        <v>552</v>
      </c>
      <c r="E17" s="366">
        <v>956</v>
      </c>
      <c r="F17" s="367">
        <f t="shared" si="0"/>
        <v>1.73188405797101</v>
      </c>
      <c r="G17" s="368">
        <v>1029</v>
      </c>
      <c r="H17" s="369">
        <f t="shared" si="1"/>
        <v>-0.0709426627793975</v>
      </c>
    </row>
    <row r="18" ht="26" customHeight="1" spans="1:8">
      <c r="A18" s="362">
        <v>216</v>
      </c>
      <c r="B18" s="371" t="s">
        <v>53</v>
      </c>
      <c r="C18" s="364">
        <v>147</v>
      </c>
      <c r="D18" s="365">
        <v>496</v>
      </c>
      <c r="E18" s="366">
        <v>625</v>
      </c>
      <c r="F18" s="367">
        <f t="shared" si="0"/>
        <v>1.26008064516129</v>
      </c>
      <c r="G18" s="368">
        <v>635</v>
      </c>
      <c r="H18" s="369">
        <f t="shared" si="1"/>
        <v>-0.015748031496063</v>
      </c>
    </row>
    <row r="19" ht="26" customHeight="1" spans="1:8">
      <c r="A19" s="362">
        <v>217</v>
      </c>
      <c r="B19" s="371" t="s">
        <v>54</v>
      </c>
      <c r="C19" s="364"/>
      <c r="D19" s="365"/>
      <c r="E19" s="366">
        <v>58</v>
      </c>
      <c r="F19" s="367">
        <v>0</v>
      </c>
      <c r="G19" s="368"/>
      <c r="H19" s="369">
        <v>0</v>
      </c>
    </row>
    <row r="20" ht="26" customHeight="1" spans="1:8">
      <c r="A20" s="362">
        <v>220</v>
      </c>
      <c r="B20" s="371" t="s">
        <v>55</v>
      </c>
      <c r="C20" s="372">
        <v>685</v>
      </c>
      <c r="D20" s="365">
        <v>2110</v>
      </c>
      <c r="E20" s="366">
        <v>3391</v>
      </c>
      <c r="F20" s="367">
        <f>E20/D20</f>
        <v>1.60710900473934</v>
      </c>
      <c r="G20" s="368">
        <v>3788</v>
      </c>
      <c r="H20" s="369">
        <f>(E20-G20)/G20</f>
        <v>-0.10480464625132</v>
      </c>
    </row>
    <row r="21" ht="26" customHeight="1" spans="1:8">
      <c r="A21" s="362">
        <v>221</v>
      </c>
      <c r="B21" s="371" t="s">
        <v>56</v>
      </c>
      <c r="C21" s="372">
        <v>102</v>
      </c>
      <c r="D21" s="365">
        <v>1790</v>
      </c>
      <c r="E21" s="366">
        <v>7698</v>
      </c>
      <c r="F21" s="367">
        <f>E21/D21</f>
        <v>4.30055865921788</v>
      </c>
      <c r="G21" s="368">
        <v>10106</v>
      </c>
      <c r="H21" s="369">
        <f>(E21-G21)/G21</f>
        <v>-0.238274292499505</v>
      </c>
    </row>
    <row r="22" ht="26" customHeight="1" spans="1:8">
      <c r="A22" s="362">
        <v>222</v>
      </c>
      <c r="B22" s="363" t="s">
        <v>57</v>
      </c>
      <c r="C22" s="364">
        <v>0</v>
      </c>
      <c r="D22" s="365">
        <v>4</v>
      </c>
      <c r="E22" s="366">
        <v>351</v>
      </c>
      <c r="F22" s="367">
        <f>E22/D22</f>
        <v>87.75</v>
      </c>
      <c r="G22" s="368">
        <v>12</v>
      </c>
      <c r="H22" s="369">
        <f>(E22-G22)/G22</f>
        <v>28.25</v>
      </c>
    </row>
    <row r="23" ht="26" customHeight="1" spans="1:8">
      <c r="A23" s="362">
        <v>224</v>
      </c>
      <c r="B23" s="363" t="s">
        <v>58</v>
      </c>
      <c r="C23" s="364">
        <v>1293</v>
      </c>
      <c r="D23" s="365">
        <v>3760</v>
      </c>
      <c r="E23" s="366">
        <v>6824</v>
      </c>
      <c r="F23" s="367">
        <f>E23/D23</f>
        <v>1.81489361702128</v>
      </c>
      <c r="G23" s="368">
        <v>9137</v>
      </c>
      <c r="H23" s="369">
        <f>(E23-G23)/G23</f>
        <v>-0.253146547006676</v>
      </c>
    </row>
    <row r="24" ht="26" customHeight="1" spans="1:8">
      <c r="A24" s="362">
        <v>227</v>
      </c>
      <c r="B24" s="363" t="s">
        <v>59</v>
      </c>
      <c r="C24" s="364">
        <v>1400</v>
      </c>
      <c r="D24" s="365">
        <v>1400</v>
      </c>
      <c r="E24" s="366"/>
      <c r="F24" s="367">
        <v>0</v>
      </c>
      <c r="G24" s="368"/>
      <c r="H24" s="369">
        <v>0</v>
      </c>
    </row>
    <row r="25" ht="26" customHeight="1" spans="1:8">
      <c r="A25" s="362">
        <v>229</v>
      </c>
      <c r="B25" s="363" t="s">
        <v>60</v>
      </c>
      <c r="C25" s="364">
        <v>13945</v>
      </c>
      <c r="D25" s="365">
        <v>24292</v>
      </c>
      <c r="E25" s="366">
        <v>694</v>
      </c>
      <c r="F25" s="367">
        <f>E25/D25</f>
        <v>0.0285690762390911</v>
      </c>
      <c r="G25" s="368">
        <v>407</v>
      </c>
      <c r="H25" s="369">
        <f>(E25-G25)/G25</f>
        <v>0.705159705159705</v>
      </c>
    </row>
    <row r="26" ht="26" customHeight="1" spans="1:8">
      <c r="A26" s="362">
        <v>232</v>
      </c>
      <c r="B26" s="363" t="s">
        <v>61</v>
      </c>
      <c r="C26" s="364">
        <v>7017</v>
      </c>
      <c r="D26" s="365">
        <v>7017</v>
      </c>
      <c r="E26" s="366">
        <v>3155</v>
      </c>
      <c r="F26" s="367">
        <f>E26/D26</f>
        <v>0.449622345731794</v>
      </c>
      <c r="G26" s="368">
        <v>2984</v>
      </c>
      <c r="H26" s="369">
        <f>(E26-G26)/G26</f>
        <v>0.0573056300268096</v>
      </c>
    </row>
    <row r="27" ht="26" customHeight="1" spans="1:8">
      <c r="A27" s="362">
        <v>233</v>
      </c>
      <c r="B27" s="363" t="s">
        <v>62</v>
      </c>
      <c r="C27" s="364">
        <v>0</v>
      </c>
      <c r="D27" s="365"/>
      <c r="E27" s="366">
        <v>12</v>
      </c>
      <c r="F27" s="367">
        <v>0</v>
      </c>
      <c r="G27" s="368">
        <v>10</v>
      </c>
      <c r="H27" s="369">
        <f>(E27-G27)/G27</f>
        <v>0.2</v>
      </c>
    </row>
  </sheetData>
  <mergeCells count="10">
    <mergeCell ref="B1:H1"/>
    <mergeCell ref="A5:B5"/>
    <mergeCell ref="A3:A4"/>
    <mergeCell ref="B3:B4"/>
    <mergeCell ref="C3:C4"/>
    <mergeCell ref="D3:D4"/>
    <mergeCell ref="E3:E4"/>
    <mergeCell ref="F3:F4"/>
    <mergeCell ref="G3:G4"/>
    <mergeCell ref="H3:H4"/>
  </mergeCells>
  <dataValidations count="1">
    <dataValidation type="decimal" operator="between" allowBlank="1" showInputMessage="1" showErrorMessage="1" sqref="E21">
      <formula1>-99999999999999</formula1>
      <formula2>99999999999999</formula2>
    </dataValidation>
  </dataValidations>
  <printOptions horizontalCentered="1"/>
  <pageMargins left="0.590277777777778" right="0.590277777777778" top="0.786805555555556" bottom="0.708333333333333" header="0.298611111111111" footer="0.472222222222222"/>
  <pageSetup paperSize="9" firstPageNumber="22" fitToHeight="0" orientation="portrait" useFirstPageNumber="1" horizontalDpi="600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rgb="FFFF0000"/>
  </sheetPr>
  <dimension ref="A1:XFD20"/>
  <sheetViews>
    <sheetView topLeftCell="A3" workbookViewId="0">
      <selection activeCell="M6" sqref="M6"/>
    </sheetView>
  </sheetViews>
  <sheetFormatPr defaultColWidth="7.88333333333333" defaultRowHeight="12.75" customHeight="1"/>
  <cols>
    <col min="1" max="1" width="11.5" style="2" customWidth="1"/>
    <col min="2" max="2" width="33.4333333333333" style="5" customWidth="1"/>
    <col min="3" max="4" width="26.225" style="6" customWidth="1"/>
    <col min="5" max="5" width="24.3833333333333" style="6" customWidth="1"/>
    <col min="6" max="16381" width="7.88333333333333" style="5"/>
    <col min="16382" max="16384" width="7.88333333333333" style="7"/>
  </cols>
  <sheetData>
    <row r="1" s="1" customFormat="1" ht="54" customHeight="1" spans="1:1024 1025:16384">
      <c r="A1" s="8" t="s">
        <v>729</v>
      </c>
      <c r="B1" s="8"/>
      <c r="C1" s="9"/>
      <c r="D1" s="9"/>
      <c r="E1" s="9"/>
    </row>
    <row r="2" s="2" customFormat="1" ht="33" customHeight="1" spans="1:1024 1025:16384">
      <c r="C2" s="10"/>
      <c r="D2" s="10"/>
      <c r="E2" s="11" t="s">
        <v>1</v>
      </c>
    </row>
    <row r="3" s="3" customFormat="1" ht="53" customHeight="1" spans="1:1024 1025:16384">
      <c r="A3" s="12" t="s">
        <v>553</v>
      </c>
      <c r="B3" s="12"/>
      <c r="C3" s="12" t="s">
        <v>730</v>
      </c>
      <c r="D3" s="12" t="s">
        <v>260</v>
      </c>
      <c r="E3" s="12" t="s">
        <v>731</v>
      </c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  <c r="XEG3" s="13"/>
      <c r="XEH3" s="13"/>
      <c r="XEI3" s="13"/>
      <c r="XEJ3" s="13"/>
      <c r="XEK3" s="13"/>
      <c r="XEL3" s="13"/>
      <c r="XEM3" s="13"/>
      <c r="XEN3" s="13"/>
      <c r="XEO3" s="13"/>
      <c r="XEP3" s="13"/>
      <c r="XEQ3" s="13"/>
      <c r="XER3" s="13"/>
      <c r="XES3" s="13"/>
      <c r="XET3" s="13"/>
      <c r="XEU3" s="13"/>
      <c r="XEV3" s="13"/>
      <c r="XEW3" s="13"/>
      <c r="XEX3" s="13"/>
      <c r="XEY3" s="13"/>
      <c r="XEZ3" s="13"/>
      <c r="XFA3" s="13"/>
      <c r="XFB3" s="14"/>
      <c r="XFC3" s="14"/>
      <c r="XFD3" s="14"/>
    </row>
    <row r="4" s="2" customFormat="1" ht="53" customHeight="1" spans="1:1024 1025:16384">
      <c r="A4" s="15" t="s">
        <v>732</v>
      </c>
      <c r="B4" s="16"/>
      <c r="C4" s="17">
        <f>C5+C6+C7</f>
        <v>672</v>
      </c>
      <c r="D4" s="17">
        <f>D5+D6+D7</f>
        <v>654</v>
      </c>
      <c r="E4" s="18">
        <f>(D4-C4)/C4</f>
        <v>-0.0267857142857143</v>
      </c>
    </row>
    <row r="5" s="2" customFormat="1" ht="53" customHeight="1" spans="1:1024 1025:16384">
      <c r="A5" s="19" t="s">
        <v>733</v>
      </c>
      <c r="B5" s="20"/>
      <c r="C5" s="21"/>
      <c r="D5" s="21"/>
      <c r="E5" s="18"/>
    </row>
    <row r="6" s="2" customFormat="1" ht="53" customHeight="1" spans="1:1024 1025:16384">
      <c r="A6" s="22" t="s">
        <v>734</v>
      </c>
      <c r="B6" s="22"/>
      <c r="C6" s="23">
        <v>72</v>
      </c>
      <c r="D6" s="23">
        <v>70</v>
      </c>
      <c r="E6" s="18">
        <f>(D6-C6)/C6</f>
        <v>-0.0277777777777778</v>
      </c>
    </row>
    <row r="7" s="2" customFormat="1" ht="53" customHeight="1" spans="1:1024 1025:16384">
      <c r="A7" s="24" t="s">
        <v>735</v>
      </c>
      <c r="B7" s="24"/>
      <c r="C7" s="23">
        <f>C8+C9</f>
        <v>600</v>
      </c>
      <c r="D7" s="23">
        <f>D8+D9</f>
        <v>584</v>
      </c>
      <c r="E7" s="18">
        <f>(D7-C7)/C7</f>
        <v>-0.0266666666666667</v>
      </c>
    </row>
    <row r="8" s="4" customFormat="1" ht="53" customHeight="1" spans="1:1024 1025:16384">
      <c r="A8" s="25" t="s">
        <v>736</v>
      </c>
      <c r="B8" s="26" t="s">
        <v>737</v>
      </c>
      <c r="C8" s="27">
        <v>600</v>
      </c>
      <c r="D8" s="23">
        <v>400</v>
      </c>
      <c r="E8" s="18">
        <f>(D8-C8)/C8</f>
        <v>-0.333333333333333</v>
      </c>
    </row>
    <row r="9" s="4" customFormat="1" ht="53" customHeight="1" spans="1:1024 1025:16384">
      <c r="A9" s="28"/>
      <c r="B9" s="29" t="s">
        <v>738</v>
      </c>
      <c r="C9" s="27"/>
      <c r="D9" s="23">
        <v>184</v>
      </c>
      <c r="E9" s="18"/>
    </row>
    <row r="10" ht="35" customHeight="1" spans="1:1024 1025:16384">
      <c r="A10" s="30"/>
      <c r="B10" s="31"/>
      <c r="C10" s="31"/>
      <c r="D10" s="31"/>
      <c r="E10" s="31"/>
    </row>
    <row r="11"/>
    <row r="12"/>
    <row r="13"/>
    <row r="14"/>
    <row r="15"/>
    <row r="16"/>
    <row r="18" ht="14.25" customHeight="1"/>
    <row r="19" ht="14.25" customHeight="1"/>
    <row r="20" ht="14.25" customHeight="1"/>
  </sheetData>
  <mergeCells count="7">
    <mergeCell ref="A1:E1"/>
    <mergeCell ref="A3:B3"/>
    <mergeCell ref="A4:B4"/>
    <mergeCell ref="A5:B5"/>
    <mergeCell ref="A6:B6"/>
    <mergeCell ref="A7:B7"/>
    <mergeCell ref="A10:E10"/>
  </mergeCells>
  <printOptions horizontalCentered="1"/>
  <pageMargins left="0.590277777777778" right="0.590277777777778" top="0.786805555555556" bottom="0.708333333333333" header="0.298611111111111" footer="0.472222222222222"/>
  <pageSetup paperSize="9" firstPageNumber="22" fitToHeight="0" orientation="landscape" useFirstPageNumber="1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FF0000"/>
  </sheetPr>
  <dimension ref="A1:H55"/>
  <sheetViews>
    <sheetView showGridLines="0" showZeros="0" view="pageBreakPreview" zoomScaleNormal="100" workbookViewId="0">
      <selection activeCell="K47" sqref="K47"/>
    </sheetView>
  </sheetViews>
  <sheetFormatPr defaultColWidth="9.125" defaultRowHeight="15.6" outlineLevelCol="7"/>
  <cols>
    <col min="1" max="1" width="45.0666666666667" style="151" customWidth="1"/>
    <col min="2" max="2" width="17.625" style="152" customWidth="1"/>
    <col min="3" max="3" width="42.625" style="151" customWidth="1"/>
    <col min="4" max="4" width="17.625" style="152" customWidth="1"/>
    <col min="5" max="5" width="12.75" style="147" customWidth="1"/>
    <col min="6" max="8" width="9.125" style="147" hidden="1" customWidth="1"/>
    <col min="9" max="10" width="9.125" style="147"/>
    <col min="11" max="11" width="9.375" style="147"/>
    <col min="12" max="32" width="9.125" style="147"/>
    <col min="33" max="16384" width="9" style="147"/>
  </cols>
  <sheetData>
    <row r="1" s="147" customFormat="1" ht="27" customHeight="1" spans="1:4">
      <c r="A1" s="153" t="s">
        <v>63</v>
      </c>
      <c r="B1" s="153"/>
      <c r="C1" s="153"/>
      <c r="D1" s="153"/>
    </row>
    <row r="2" s="148" customFormat="1" ht="20" customHeight="1" spans="1:4">
      <c r="A2" s="154"/>
      <c r="B2" s="154"/>
      <c r="C2" s="155" t="s">
        <v>1</v>
      </c>
      <c r="D2" s="155"/>
    </row>
    <row r="3" s="149" customFormat="1" ht="25" customHeight="1" spans="1:4">
      <c r="A3" s="156" t="s">
        <v>64</v>
      </c>
      <c r="B3" s="156" t="s">
        <v>65</v>
      </c>
      <c r="C3" s="156" t="s">
        <v>66</v>
      </c>
      <c r="D3" s="156" t="s">
        <v>65</v>
      </c>
    </row>
    <row r="4" s="150" customFormat="1" ht="25" customHeight="1" spans="1:4">
      <c r="A4" s="156" t="s">
        <v>67</v>
      </c>
      <c r="B4" s="157">
        <f>B5+B8+B49+B52+B53+B54+B55</f>
        <v>352463.57382</v>
      </c>
      <c r="C4" s="156" t="s">
        <v>68</v>
      </c>
      <c r="D4" s="337">
        <f>D5+D49+D52+D54+D55+D53</f>
        <v>352464</v>
      </c>
    </row>
    <row r="5" s="147" customFormat="1" ht="24" customHeight="1" spans="1:4">
      <c r="A5" s="158" t="s">
        <v>69</v>
      </c>
      <c r="B5" s="159">
        <f>B6+B7</f>
        <v>41723</v>
      </c>
      <c r="C5" s="158" t="s">
        <v>70</v>
      </c>
      <c r="D5" s="338">
        <f>SUM(D6:D28)</f>
        <v>276168</v>
      </c>
    </row>
    <row r="6" s="147" customFormat="1" ht="24" customHeight="1" spans="1:4">
      <c r="A6" s="158" t="s">
        <v>71</v>
      </c>
      <c r="B6" s="159">
        <v>18363</v>
      </c>
      <c r="C6" s="160" t="s">
        <v>72</v>
      </c>
      <c r="D6" s="339">
        <v>34550</v>
      </c>
    </row>
    <row r="7" s="147" customFormat="1" ht="24" customHeight="1" spans="1:4">
      <c r="A7" s="158" t="s">
        <v>73</v>
      </c>
      <c r="B7" s="159">
        <v>23360</v>
      </c>
      <c r="C7" s="160" t="s">
        <v>74</v>
      </c>
      <c r="D7" s="340">
        <v>8769</v>
      </c>
    </row>
    <row r="8" s="147" customFormat="1" ht="24" customHeight="1" spans="1:4">
      <c r="A8" s="158" t="s">
        <v>75</v>
      </c>
      <c r="B8" s="162">
        <f>B9+B16+B48</f>
        <v>229208.57382</v>
      </c>
      <c r="C8" s="160" t="s">
        <v>76</v>
      </c>
      <c r="D8" s="341">
        <v>57308</v>
      </c>
    </row>
    <row r="9" s="147" customFormat="1" ht="24" customHeight="1" spans="1:4">
      <c r="A9" s="158" t="s">
        <v>77</v>
      </c>
      <c r="B9" s="164">
        <f>SUM(B10:B15)</f>
        <v>3693</v>
      </c>
      <c r="C9" s="160" t="s">
        <v>78</v>
      </c>
      <c r="D9" s="341">
        <v>4961</v>
      </c>
    </row>
    <row r="10" s="147" customFormat="1" ht="24" customHeight="1" spans="1:4">
      <c r="A10" s="160" t="s">
        <v>79</v>
      </c>
      <c r="B10" s="165">
        <v>255</v>
      </c>
      <c r="C10" s="160" t="s">
        <v>80</v>
      </c>
      <c r="D10" s="341">
        <v>4092</v>
      </c>
    </row>
    <row r="11" s="147" customFormat="1" ht="24" customHeight="1" spans="1:4">
      <c r="A11" s="167" t="s">
        <v>81</v>
      </c>
      <c r="B11" s="165">
        <v>84</v>
      </c>
      <c r="C11" s="160" t="s">
        <v>82</v>
      </c>
      <c r="D11" s="341">
        <v>40459</v>
      </c>
    </row>
    <row r="12" s="147" customFormat="1" ht="24" customHeight="1" spans="1:4">
      <c r="A12" s="167" t="s">
        <v>83</v>
      </c>
      <c r="B12" s="165">
        <v>894</v>
      </c>
      <c r="C12" s="160" t="s">
        <v>84</v>
      </c>
      <c r="D12" s="341">
        <v>17310</v>
      </c>
    </row>
    <row r="13" s="147" customFormat="1" ht="24" customHeight="1" spans="1:4">
      <c r="A13" s="167" t="s">
        <v>85</v>
      </c>
      <c r="B13" s="165">
        <v>130</v>
      </c>
      <c r="C13" s="160" t="s">
        <v>86</v>
      </c>
      <c r="D13" s="341">
        <v>9388</v>
      </c>
    </row>
    <row r="14" s="147" customFormat="1" ht="24" customHeight="1" spans="1:4">
      <c r="A14" s="160" t="s">
        <v>87</v>
      </c>
      <c r="B14" s="165"/>
      <c r="C14" s="160" t="s">
        <v>88</v>
      </c>
      <c r="D14" s="341">
        <v>9502</v>
      </c>
    </row>
    <row r="15" s="147" customFormat="1" ht="24" customHeight="1" spans="1:4">
      <c r="A15" s="160" t="s">
        <v>89</v>
      </c>
      <c r="B15" s="165">
        <v>2330</v>
      </c>
      <c r="C15" s="160" t="s">
        <v>90</v>
      </c>
      <c r="D15" s="341">
        <v>60280</v>
      </c>
    </row>
    <row r="16" s="147" customFormat="1" ht="24" customHeight="1" spans="1:4">
      <c r="A16" s="158" t="s">
        <v>91</v>
      </c>
      <c r="B16" s="169">
        <f>SUM(B18:B47)</f>
        <v>199299.57382</v>
      </c>
      <c r="C16" s="160" t="s">
        <v>92</v>
      </c>
      <c r="D16" s="341">
        <v>5785</v>
      </c>
    </row>
    <row r="17" s="147" customFormat="1" ht="24" customHeight="1" spans="1:4">
      <c r="A17" s="167" t="s">
        <v>93</v>
      </c>
      <c r="B17" s="170"/>
      <c r="C17" s="160" t="s">
        <v>94</v>
      </c>
      <c r="D17" s="341">
        <v>956</v>
      </c>
    </row>
    <row r="18" s="147" customFormat="1" ht="24" customHeight="1" spans="1:4">
      <c r="A18" s="160" t="s">
        <v>95</v>
      </c>
      <c r="B18" s="170">
        <v>69834</v>
      </c>
      <c r="C18" s="160" t="s">
        <v>96</v>
      </c>
      <c r="D18" s="341">
        <v>625</v>
      </c>
    </row>
    <row r="19" s="147" customFormat="1" ht="24" customHeight="1" spans="1:4">
      <c r="A19" s="160" t="s">
        <v>97</v>
      </c>
      <c r="B19" s="170">
        <v>20136</v>
      </c>
      <c r="C19" s="160" t="s">
        <v>98</v>
      </c>
      <c r="D19" s="341">
        <v>58</v>
      </c>
    </row>
    <row r="20" s="147" customFormat="1" ht="24" customHeight="1" spans="1:4">
      <c r="A20" s="160" t="s">
        <v>99</v>
      </c>
      <c r="B20" s="170">
        <v>5353</v>
      </c>
      <c r="C20" s="160" t="s">
        <v>100</v>
      </c>
      <c r="D20" s="176">
        <v>3391</v>
      </c>
    </row>
    <row r="21" s="147" customFormat="1" ht="24" customHeight="1" spans="1:4">
      <c r="A21" s="160" t="s">
        <v>101</v>
      </c>
      <c r="B21" s="170"/>
      <c r="C21" s="160" t="s">
        <v>102</v>
      </c>
      <c r="D21" s="176">
        <v>7698</v>
      </c>
    </row>
    <row r="22" s="147" customFormat="1" ht="24" customHeight="1" spans="1:4">
      <c r="A22" s="160" t="s">
        <v>103</v>
      </c>
      <c r="B22" s="170">
        <v>734</v>
      </c>
      <c r="C22" s="160" t="s">
        <v>104</v>
      </c>
      <c r="D22" s="176">
        <v>351</v>
      </c>
    </row>
    <row r="23" s="147" customFormat="1" ht="24" customHeight="1" spans="1:4">
      <c r="A23" s="160" t="s">
        <v>105</v>
      </c>
      <c r="B23" s="170">
        <v>3240</v>
      </c>
      <c r="C23" s="160" t="s">
        <v>106</v>
      </c>
      <c r="D23" s="176">
        <v>6824</v>
      </c>
    </row>
    <row r="24" s="147" customFormat="1" ht="24" customHeight="1" spans="1:4">
      <c r="A24" s="160" t="s">
        <v>107</v>
      </c>
      <c r="B24" s="170">
        <v>10851.9</v>
      </c>
      <c r="C24" s="160" t="s">
        <v>108</v>
      </c>
      <c r="D24" s="176"/>
    </row>
    <row r="25" s="147" customFormat="1" ht="24" customHeight="1" spans="1:4">
      <c r="A25" s="160" t="s">
        <v>109</v>
      </c>
      <c r="B25" s="170">
        <v>13047.7899</v>
      </c>
      <c r="C25" s="160" t="s">
        <v>110</v>
      </c>
      <c r="D25" s="176">
        <v>694</v>
      </c>
    </row>
    <row r="26" s="147" customFormat="1" ht="24" customHeight="1" spans="1:4">
      <c r="A26" s="160" t="s">
        <v>111</v>
      </c>
      <c r="B26" s="170"/>
      <c r="C26" s="160" t="s">
        <v>112</v>
      </c>
      <c r="D26" s="176"/>
    </row>
    <row r="27" s="147" customFormat="1" ht="24" customHeight="1" spans="1:4">
      <c r="A27" s="160" t="s">
        <v>113</v>
      </c>
      <c r="B27" s="170"/>
      <c r="C27" s="160" t="s">
        <v>114</v>
      </c>
      <c r="D27" s="176">
        <v>3155</v>
      </c>
    </row>
    <row r="28" s="147" customFormat="1" ht="24" customHeight="1" spans="1:4">
      <c r="A28" s="160" t="s">
        <v>115</v>
      </c>
      <c r="B28" s="170">
        <v>13375</v>
      </c>
      <c r="C28" s="160" t="s">
        <v>116</v>
      </c>
      <c r="D28" s="342">
        <v>12</v>
      </c>
    </row>
    <row r="29" s="147" customFormat="1" ht="24" customHeight="1" spans="1:4">
      <c r="A29" s="160" t="s">
        <v>117</v>
      </c>
      <c r="B29" s="170">
        <v>5</v>
      </c>
      <c r="C29" s="174"/>
      <c r="D29" s="176"/>
    </row>
    <row r="30" s="147" customFormat="1" ht="24" customHeight="1" spans="1:4">
      <c r="A30" s="160" t="s">
        <v>118</v>
      </c>
      <c r="B30" s="170">
        <v>830</v>
      </c>
      <c r="C30" s="174"/>
      <c r="D30" s="176"/>
    </row>
    <row r="31" s="147" customFormat="1" ht="24" customHeight="1" spans="1:4">
      <c r="A31" s="160" t="s">
        <v>119</v>
      </c>
      <c r="B31" s="170">
        <v>12617.61</v>
      </c>
      <c r="C31" s="174"/>
      <c r="D31" s="176"/>
    </row>
    <row r="32" s="147" customFormat="1" ht="24" customHeight="1" spans="1:4">
      <c r="A32" s="160" t="s">
        <v>120</v>
      </c>
      <c r="B32" s="170">
        <v>170</v>
      </c>
      <c r="C32" s="174"/>
      <c r="D32" s="176"/>
    </row>
    <row r="33" s="147" customFormat="1" ht="24" customHeight="1" spans="1:8">
      <c r="A33" s="160" t="s">
        <v>121</v>
      </c>
      <c r="B33" s="170">
        <v>1572.43</v>
      </c>
      <c r="C33" s="174"/>
      <c r="D33" s="176"/>
    </row>
    <row r="34" s="147" customFormat="1" ht="24" customHeight="1" spans="1:8">
      <c r="A34" s="160" t="s">
        <v>122</v>
      </c>
      <c r="B34" s="170">
        <v>16877.8472</v>
      </c>
      <c r="C34" s="174"/>
      <c r="D34" s="176"/>
    </row>
    <row r="35" s="147" customFormat="1" ht="24" customHeight="1" spans="1:8">
      <c r="A35" s="160" t="s">
        <v>123</v>
      </c>
      <c r="B35" s="170">
        <v>4150.87</v>
      </c>
      <c r="C35" s="174"/>
      <c r="D35" s="176"/>
    </row>
    <row r="36" s="147" customFormat="1" ht="24" customHeight="1" spans="1:8">
      <c r="A36" s="160" t="s">
        <v>124</v>
      </c>
      <c r="B36" s="170">
        <v>592.69672</v>
      </c>
      <c r="C36" s="174"/>
      <c r="D36" s="176"/>
    </row>
    <row r="37" s="147" customFormat="1" ht="24" customHeight="1" spans="1:8">
      <c r="A37" s="160" t="s">
        <v>125</v>
      </c>
      <c r="B37" s="170"/>
      <c r="C37" s="174"/>
      <c r="D37" s="176"/>
    </row>
    <row r="38" s="147" customFormat="1" ht="23" customHeight="1" spans="1:8">
      <c r="A38" s="160" t="s">
        <v>126</v>
      </c>
      <c r="B38" s="170">
        <v>23581.28</v>
      </c>
      <c r="C38" s="174"/>
      <c r="D38" s="176"/>
    </row>
    <row r="39" s="147" customFormat="1" ht="23" customHeight="1" spans="1:8">
      <c r="A39" s="160" t="s">
        <v>127</v>
      </c>
      <c r="B39" s="170">
        <v>1469.15</v>
      </c>
      <c r="C39" s="174"/>
      <c r="D39" s="176"/>
    </row>
    <row r="40" s="147" customFormat="1" ht="23" customHeight="1" spans="1:8">
      <c r="A40" s="160" t="s">
        <v>128</v>
      </c>
      <c r="B40" s="170"/>
      <c r="C40" s="174"/>
      <c r="D40" s="176"/>
    </row>
    <row r="41" s="147" customFormat="1" ht="23" customHeight="1" spans="1:8">
      <c r="A41" s="160" t="s">
        <v>129</v>
      </c>
      <c r="B41" s="170"/>
      <c r="C41" s="174"/>
      <c r="D41" s="176"/>
    </row>
    <row r="42" s="147" customFormat="1" ht="23" customHeight="1" spans="1:8">
      <c r="A42" s="160" t="s">
        <v>130</v>
      </c>
      <c r="B42" s="170"/>
      <c r="C42" s="174"/>
      <c r="D42" s="176"/>
    </row>
    <row r="43" s="147" customFormat="1" ht="23" customHeight="1" spans="1:8">
      <c r="A43" s="160" t="s">
        <v>131</v>
      </c>
      <c r="B43" s="170">
        <v>243</v>
      </c>
      <c r="C43" s="158"/>
      <c r="D43" s="343"/>
    </row>
    <row r="44" s="147" customFormat="1" ht="23" customHeight="1" spans="1:8">
      <c r="A44" s="160" t="s">
        <v>132</v>
      </c>
      <c r="B44" s="170"/>
      <c r="C44" s="175"/>
      <c r="D44" s="343"/>
      <c r="H44" s="147" t="s">
        <v>133</v>
      </c>
    </row>
    <row r="45" s="147" customFormat="1" ht="23" customHeight="1" spans="1:8">
      <c r="A45" s="160" t="s">
        <v>134</v>
      </c>
      <c r="B45" s="170">
        <v>162</v>
      </c>
      <c r="C45" s="175"/>
      <c r="D45" s="343"/>
    </row>
    <row r="46" s="147" customFormat="1" ht="23" customHeight="1" spans="1:8">
      <c r="A46" s="160" t="s">
        <v>135</v>
      </c>
      <c r="B46" s="170"/>
      <c r="C46" s="158"/>
      <c r="D46" s="343"/>
    </row>
    <row r="47" s="147" customFormat="1" ht="23" customHeight="1" spans="1:8">
      <c r="A47" s="160" t="s">
        <v>136</v>
      </c>
      <c r="B47" s="170">
        <v>456</v>
      </c>
      <c r="C47" s="158"/>
      <c r="D47" s="343"/>
    </row>
    <row r="48" s="147" customFormat="1" ht="23" customHeight="1" spans="1:8">
      <c r="A48" s="158" t="s">
        <v>137</v>
      </c>
      <c r="B48" s="162">
        <v>26216</v>
      </c>
      <c r="C48" s="158"/>
      <c r="D48" s="343"/>
    </row>
    <row r="49" s="147" customFormat="1" ht="23" customHeight="1" spans="1:4">
      <c r="A49" s="158" t="s">
        <v>138</v>
      </c>
      <c r="B49" s="159">
        <f>B50+B51</f>
        <v>13723</v>
      </c>
      <c r="C49" s="158" t="s">
        <v>139</v>
      </c>
      <c r="D49" s="344">
        <f>D50+D51</f>
        <v>3604</v>
      </c>
    </row>
    <row r="50" s="147" customFormat="1" ht="23" customHeight="1" spans="1:4">
      <c r="A50" s="160" t="s">
        <v>140</v>
      </c>
      <c r="B50" s="176">
        <v>12107</v>
      </c>
      <c r="C50" s="160" t="s">
        <v>141</v>
      </c>
      <c r="D50" s="343">
        <v>3604</v>
      </c>
    </row>
    <row r="51" s="147" customFormat="1" ht="23" customHeight="1" spans="1:4">
      <c r="A51" s="160" t="s">
        <v>142</v>
      </c>
      <c r="B51" s="176">
        <v>1616</v>
      </c>
      <c r="C51" s="160" t="s">
        <v>143</v>
      </c>
      <c r="D51" s="343"/>
    </row>
    <row r="52" s="147" customFormat="1" ht="23" customHeight="1" spans="1:4">
      <c r="A52" s="158" t="s">
        <v>144</v>
      </c>
      <c r="B52" s="159">
        <v>5574</v>
      </c>
      <c r="C52" s="158" t="s">
        <v>145</v>
      </c>
      <c r="D52" s="345">
        <v>6711</v>
      </c>
    </row>
    <row r="53" s="147" customFormat="1" ht="23" customHeight="1" spans="1:4">
      <c r="A53" s="158" t="s">
        <v>146</v>
      </c>
      <c r="B53" s="159">
        <v>56285</v>
      </c>
      <c r="C53" s="158" t="s">
        <v>147</v>
      </c>
      <c r="D53" s="88">
        <v>64090</v>
      </c>
    </row>
    <row r="54" s="147" customFormat="1" ht="23" customHeight="1" spans="1:4">
      <c r="A54" s="158" t="s">
        <v>148</v>
      </c>
      <c r="B54" s="159">
        <f>507+1358</f>
        <v>1865</v>
      </c>
      <c r="C54" s="158" t="s">
        <v>149</v>
      </c>
      <c r="D54" s="88">
        <v>1891</v>
      </c>
    </row>
    <row r="55" s="147" customFormat="1" ht="23" customHeight="1" spans="1:4">
      <c r="A55" s="158" t="s">
        <v>150</v>
      </c>
      <c r="B55" s="159">
        <v>4085</v>
      </c>
      <c r="C55" s="158" t="s">
        <v>151</v>
      </c>
      <c r="D55" s="346"/>
    </row>
  </sheetData>
  <mergeCells count="2">
    <mergeCell ref="A1:D1"/>
    <mergeCell ref="C2:D2"/>
  </mergeCells>
  <pageMargins left="0.590277777777778" right="0.590277777777778" top="0.629861111111111" bottom="0.629861111111111" header="0.298611111111111" footer="0.472222222222222"/>
  <pageSetup paperSize="9" firstPageNumber="22" fitToHeight="0" orientation="landscape" useFirstPageNumber="1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rgb="FFFF0000"/>
    <pageSetUpPr fitToPage="1"/>
  </sheetPr>
  <dimension ref="A1:G21"/>
  <sheetViews>
    <sheetView workbookViewId="0">
      <selection activeCell="L5" sqref="L5"/>
    </sheetView>
  </sheetViews>
  <sheetFormatPr defaultColWidth="9" defaultRowHeight="14.4" outlineLevelCol="6"/>
  <cols>
    <col min="1" max="1" width="29.1333333333333" style="7" customWidth="1"/>
    <col min="2" max="2" width="6.875" style="7" hidden="1" customWidth="1"/>
    <col min="3" max="3" width="9.525" style="7" customWidth="1"/>
    <col min="4" max="4" width="9.45" style="105" customWidth="1"/>
    <col min="5" max="5" width="11.425" style="105" customWidth="1"/>
    <col min="6" max="6" width="8.675" style="105" customWidth="1"/>
    <col min="7" max="7" width="12.4583333333333" style="52" customWidth="1"/>
    <col min="8" max="16384" width="9" style="7"/>
  </cols>
  <sheetData>
    <row r="1" ht="46" customHeight="1" spans="1:7">
      <c r="A1" s="111" t="s">
        <v>152</v>
      </c>
      <c r="B1" s="111"/>
      <c r="C1" s="111"/>
      <c r="D1" s="112"/>
      <c r="E1" s="112"/>
      <c r="F1" s="323"/>
      <c r="G1" s="324"/>
    </row>
    <row r="2" ht="24" customHeight="1" spans="1:7">
      <c r="A2" s="113"/>
      <c r="B2" s="325" t="s">
        <v>34</v>
      </c>
      <c r="C2" s="113"/>
      <c r="D2" s="326"/>
      <c r="E2" s="327"/>
      <c r="F2" s="328" t="s">
        <v>1</v>
      </c>
      <c r="G2" s="328"/>
    </row>
    <row r="3" ht="34" customHeight="1" spans="1:7">
      <c r="A3" s="313" t="s">
        <v>3</v>
      </c>
      <c r="B3" s="329" t="s">
        <v>4</v>
      </c>
      <c r="C3" s="329" t="s">
        <v>153</v>
      </c>
      <c r="D3" s="330" t="s">
        <v>5</v>
      </c>
      <c r="E3" s="314" t="s">
        <v>154</v>
      </c>
      <c r="F3" s="331" t="s">
        <v>155</v>
      </c>
      <c r="G3" s="332" t="s">
        <v>8</v>
      </c>
    </row>
    <row r="4" ht="34" customHeight="1" spans="1:7">
      <c r="A4" s="138" t="s">
        <v>156</v>
      </c>
      <c r="B4" s="139">
        <f>B5+B14</f>
        <v>8808</v>
      </c>
      <c r="C4" s="139">
        <f>C5+C14+C16+C19</f>
        <v>82792</v>
      </c>
      <c r="D4" s="139">
        <f>D5+D14+D16+D19</f>
        <v>115602</v>
      </c>
      <c r="E4" s="333">
        <f t="shared" ref="E4:E9" si="0">D4/C4</f>
        <v>1.39629432795439</v>
      </c>
      <c r="F4" s="139">
        <f>F5+F14+F16+F19</f>
        <v>84538</v>
      </c>
      <c r="G4" s="333">
        <f t="shared" ref="G4:G9" si="1">(D4-F4)/F4</f>
        <v>0.367456055265088</v>
      </c>
    </row>
    <row r="5" ht="34" customHeight="1" spans="1:7">
      <c r="A5" s="122" t="s">
        <v>157</v>
      </c>
      <c r="B5" s="100">
        <f>B6+B11</f>
        <v>8465</v>
      </c>
      <c r="C5" s="100">
        <f>C6+C11</f>
        <v>8465</v>
      </c>
      <c r="D5" s="100">
        <f>D6+D11</f>
        <v>5734</v>
      </c>
      <c r="E5" s="333">
        <f t="shared" si="0"/>
        <v>0.677377436503249</v>
      </c>
      <c r="F5" s="100">
        <f>F6+F11</f>
        <v>17669</v>
      </c>
      <c r="G5" s="333">
        <f t="shared" si="1"/>
        <v>-0.675476823815722</v>
      </c>
    </row>
    <row r="6" ht="34" customHeight="1" spans="1:7">
      <c r="A6" s="122" t="s">
        <v>158</v>
      </c>
      <c r="B6" s="100">
        <f>SUM(B7:B9)</f>
        <v>6465</v>
      </c>
      <c r="C6" s="100">
        <f>SUM(C7:C10)</f>
        <v>6465</v>
      </c>
      <c r="D6" s="100">
        <f>SUM(D7:D10)</f>
        <v>4363</v>
      </c>
      <c r="E6" s="333">
        <f t="shared" si="0"/>
        <v>0.674864655839134</v>
      </c>
      <c r="F6" s="100">
        <f>SUM(F7:F10)</f>
        <v>8277</v>
      </c>
      <c r="G6" s="333">
        <f t="shared" si="1"/>
        <v>-0.472876646127824</v>
      </c>
    </row>
    <row r="7" ht="34" customHeight="1" spans="1:7">
      <c r="A7" s="89" t="s">
        <v>159</v>
      </c>
      <c r="B7" s="144">
        <v>4500</v>
      </c>
      <c r="C7" s="144">
        <v>4500</v>
      </c>
      <c r="D7" s="334">
        <v>3750</v>
      </c>
      <c r="E7" s="142">
        <f t="shared" si="0"/>
        <v>0.833333333333333</v>
      </c>
      <c r="F7" s="253">
        <v>7600</v>
      </c>
      <c r="G7" s="142">
        <f t="shared" si="1"/>
        <v>-0.506578947368421</v>
      </c>
    </row>
    <row r="8" ht="34" customHeight="1" spans="1:7">
      <c r="A8" s="89" t="s">
        <v>160</v>
      </c>
      <c r="B8" s="95">
        <v>1600</v>
      </c>
      <c r="C8" s="95">
        <v>1600</v>
      </c>
      <c r="D8" s="143">
        <v>161</v>
      </c>
      <c r="E8" s="142">
        <f t="shared" si="0"/>
        <v>0.100625</v>
      </c>
      <c r="F8" s="71">
        <v>120</v>
      </c>
      <c r="G8" s="142">
        <f t="shared" si="1"/>
        <v>0.341666666666667</v>
      </c>
    </row>
    <row r="9" ht="34" customHeight="1" spans="1:7">
      <c r="A9" s="89" t="s">
        <v>161</v>
      </c>
      <c r="B9" s="95">
        <v>365</v>
      </c>
      <c r="C9" s="95">
        <v>365</v>
      </c>
      <c r="D9" s="143">
        <v>452</v>
      </c>
      <c r="E9" s="142">
        <f t="shared" si="0"/>
        <v>1.23835616438356</v>
      </c>
      <c r="F9" s="71">
        <v>557</v>
      </c>
      <c r="G9" s="142">
        <f t="shared" si="1"/>
        <v>-0.18850987432675</v>
      </c>
    </row>
    <row r="10" ht="34" customHeight="1" spans="1:7">
      <c r="A10" s="89" t="s">
        <v>162</v>
      </c>
      <c r="B10" s="95"/>
      <c r="C10" s="95"/>
      <c r="D10" s="143"/>
      <c r="E10" s="142"/>
      <c r="F10" s="71"/>
      <c r="G10" s="333"/>
    </row>
    <row r="11" ht="42" customHeight="1" spans="1:7">
      <c r="A11" s="122" t="s">
        <v>163</v>
      </c>
      <c r="B11" s="100">
        <f>B12+B13</f>
        <v>2000</v>
      </c>
      <c r="C11" s="100">
        <f>C12+C13</f>
        <v>2000</v>
      </c>
      <c r="D11" s="100">
        <f>D12+D13</f>
        <v>1371</v>
      </c>
      <c r="E11" s="333">
        <f>D11/C11</f>
        <v>0.6855</v>
      </c>
      <c r="F11" s="100">
        <f>F12+F13</f>
        <v>9392</v>
      </c>
      <c r="G11" s="333">
        <f t="shared" ref="G11:G19" si="2">(D11-F11)/F11</f>
        <v>-0.854024701873935</v>
      </c>
    </row>
    <row r="12" ht="42" customHeight="1" spans="1:7">
      <c r="A12" s="141" t="s">
        <v>164</v>
      </c>
      <c r="B12" s="95"/>
      <c r="C12" s="95"/>
      <c r="D12" s="95">
        <v>83</v>
      </c>
      <c r="E12" s="333"/>
      <c r="F12" s="95">
        <v>8394</v>
      </c>
      <c r="G12" s="142">
        <f t="shared" si="2"/>
        <v>-0.990111984751013</v>
      </c>
    </row>
    <row r="13" ht="42" customHeight="1" spans="1:7">
      <c r="A13" s="89" t="s">
        <v>165</v>
      </c>
      <c r="B13" s="95">
        <v>2000</v>
      </c>
      <c r="C13" s="335">
        <v>2000</v>
      </c>
      <c r="D13" s="143">
        <v>1288</v>
      </c>
      <c r="E13" s="142">
        <f>D13/C13</f>
        <v>0.644</v>
      </c>
      <c r="F13" s="143">
        <v>998</v>
      </c>
      <c r="G13" s="142">
        <f t="shared" si="2"/>
        <v>0.290581162324649</v>
      </c>
    </row>
    <row r="14" s="51" customFormat="1" ht="34" customHeight="1" spans="1:7">
      <c r="A14" s="122" t="s">
        <v>166</v>
      </c>
      <c r="B14" s="100">
        <f>B15+B16+B19+B20</f>
        <v>343</v>
      </c>
      <c r="C14" s="100">
        <f>C15</f>
        <v>343</v>
      </c>
      <c r="D14" s="100">
        <f>D15</f>
        <v>35884</v>
      </c>
      <c r="E14" s="333">
        <f>D14/C14</f>
        <v>104.618075801749</v>
      </c>
      <c r="F14" s="100">
        <f>F15</f>
        <v>13033</v>
      </c>
      <c r="G14" s="333">
        <f t="shared" si="2"/>
        <v>1.75331849919435</v>
      </c>
    </row>
    <row r="15" ht="34" customHeight="1" spans="1:7">
      <c r="A15" s="89" t="s">
        <v>167</v>
      </c>
      <c r="B15" s="95">
        <v>343</v>
      </c>
      <c r="C15" s="95">
        <v>343</v>
      </c>
      <c r="D15" s="95">
        <v>35884</v>
      </c>
      <c r="E15" s="142">
        <f>D15/C15</f>
        <v>104.618075801749</v>
      </c>
      <c r="F15" s="95">
        <v>13033</v>
      </c>
      <c r="G15" s="142">
        <f t="shared" si="2"/>
        <v>1.75331849919435</v>
      </c>
    </row>
    <row r="16" ht="34" customHeight="1" spans="1:7">
      <c r="A16" s="122" t="s">
        <v>168</v>
      </c>
      <c r="B16" s="95"/>
      <c r="C16" s="100">
        <f>C17+C18</f>
        <v>51271</v>
      </c>
      <c r="D16" s="100">
        <f>D17+D18</f>
        <v>51271</v>
      </c>
      <c r="E16" s="333">
        <f>D16/C16</f>
        <v>1</v>
      </c>
      <c r="F16" s="100">
        <v>41703</v>
      </c>
      <c r="G16" s="333">
        <f t="shared" si="2"/>
        <v>0.229431935352373</v>
      </c>
    </row>
    <row r="17" ht="34" customHeight="1" spans="1:7">
      <c r="A17" s="89" t="s">
        <v>169</v>
      </c>
      <c r="B17" s="95"/>
      <c r="C17" s="95">
        <v>51271</v>
      </c>
      <c r="D17" s="95">
        <v>51271</v>
      </c>
      <c r="E17" s="142">
        <f>D17/C17</f>
        <v>1</v>
      </c>
      <c r="F17" s="95">
        <v>13300</v>
      </c>
      <c r="G17" s="142">
        <f t="shared" si="2"/>
        <v>2.85496240601504</v>
      </c>
    </row>
    <row r="18" ht="34" customHeight="1" spans="1:7">
      <c r="A18" s="89" t="s">
        <v>170</v>
      </c>
      <c r="B18" s="95"/>
      <c r="C18" s="95"/>
      <c r="D18" s="95"/>
      <c r="E18" s="142"/>
      <c r="F18" s="95">
        <v>7200</v>
      </c>
      <c r="G18" s="142">
        <f t="shared" si="2"/>
        <v>-1</v>
      </c>
    </row>
    <row r="19" ht="34" customHeight="1" spans="1:7">
      <c r="A19" s="122" t="s">
        <v>171</v>
      </c>
      <c r="B19" s="95"/>
      <c r="C19" s="336">
        <v>22713</v>
      </c>
      <c r="D19" s="135">
        <v>22713</v>
      </c>
      <c r="E19" s="333">
        <f>D19/C19</f>
        <v>1</v>
      </c>
      <c r="F19" s="68">
        <v>12133</v>
      </c>
      <c r="G19" s="333">
        <f t="shared" si="2"/>
        <v>0.872001978076321</v>
      </c>
    </row>
    <row r="20" ht="34" customHeight="1" spans="1:7">
      <c r="A20" s="122" t="s">
        <v>172</v>
      </c>
      <c r="B20" s="95"/>
      <c r="C20" s="335"/>
      <c r="D20" s="143"/>
      <c r="E20" s="146"/>
      <c r="F20" s="71"/>
      <c r="G20" s="146"/>
    </row>
    <row r="21" ht="32" customHeight="1"/>
  </sheetData>
  <mergeCells count="2">
    <mergeCell ref="A1:G1"/>
    <mergeCell ref="F2:G2"/>
  </mergeCells>
  <printOptions horizontalCentered="1"/>
  <pageMargins left="0.590277777777778" right="0.590277777777778" top="0.786805555555556" bottom="0.708333333333333" header="0.298611111111111" footer="0.472222222222222"/>
  <pageSetup paperSize="9" firstPageNumber="22" fitToHeight="0" orientation="portrait" useFirstPageNumber="1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rgb="FFFF0000"/>
  </sheetPr>
  <dimension ref="A1:XFC26"/>
  <sheetViews>
    <sheetView topLeftCell="A21" workbookViewId="0">
      <selection activeCell="A19" sqref="$A19:$XFD26"/>
    </sheetView>
  </sheetViews>
  <sheetFormatPr defaultColWidth="9" defaultRowHeight="14.4"/>
  <cols>
    <col min="1" max="1" width="38.5" style="53" customWidth="1"/>
    <col min="2" max="2" width="9.375" style="52" hidden="1" customWidth="1"/>
    <col min="3" max="3" width="10.4" style="52" customWidth="1"/>
    <col min="4" max="4" width="8.1" style="7" customWidth="1"/>
    <col min="5" max="5" width="8.75" style="105" customWidth="1"/>
    <col min="6" max="6" width="7.625" style="105" customWidth="1"/>
    <col min="7" max="7" width="9.625" style="108" customWidth="1"/>
    <col min="8" max="8" width="9" style="7"/>
    <col min="9" max="9" width="9" style="109"/>
    <col min="10" max="10" width="12.625" style="7"/>
    <col min="11" max="16383" width="9" style="7"/>
  </cols>
  <sheetData>
    <row r="1" ht="28" customHeight="1" spans="1:9">
      <c r="A1" s="111" t="s">
        <v>173</v>
      </c>
      <c r="B1" s="111"/>
      <c r="C1" s="111"/>
      <c r="D1" s="111"/>
      <c r="E1" s="112"/>
      <c r="F1" s="112"/>
      <c r="G1" s="111"/>
    </row>
    <row r="2" ht="19" customHeight="1" spans="1:9">
      <c r="A2" s="113"/>
      <c r="B2" s="309" t="s">
        <v>34</v>
      </c>
      <c r="C2" s="310"/>
      <c r="D2" s="113"/>
      <c r="E2" s="311"/>
      <c r="F2" s="312" t="s">
        <v>1</v>
      </c>
      <c r="G2" s="312"/>
    </row>
    <row r="3" s="51" customFormat="1" ht="36" customHeight="1" spans="1:9">
      <c r="A3" s="313" t="s">
        <v>36</v>
      </c>
      <c r="B3" s="313" t="s">
        <v>4</v>
      </c>
      <c r="C3" s="313" t="s">
        <v>37</v>
      </c>
      <c r="D3" s="313" t="s">
        <v>5</v>
      </c>
      <c r="E3" s="314" t="s">
        <v>174</v>
      </c>
      <c r="F3" s="314" t="s">
        <v>175</v>
      </c>
      <c r="G3" s="315" t="s">
        <v>8</v>
      </c>
      <c r="I3" s="116"/>
    </row>
    <row r="4" s="106" customFormat="1" ht="28" customHeight="1" spans="1:9">
      <c r="A4" s="118" t="s">
        <v>176</v>
      </c>
      <c r="B4" s="120">
        <f>B5+B22+B24+B25+B26</f>
        <v>8808</v>
      </c>
      <c r="C4" s="316">
        <f>C5+C22+C24+C25+C26</f>
        <v>82791.5</v>
      </c>
      <c r="D4" s="119">
        <f>D5+D22+D24+D25+D26</f>
        <v>115602</v>
      </c>
      <c r="E4" s="317">
        <f>D4/C4</f>
        <v>1.39630276054909</v>
      </c>
      <c r="F4" s="119">
        <f>F5+F22+F24+F26</f>
        <v>84538</v>
      </c>
      <c r="G4" s="317">
        <f t="shared" ref="G4:G12" si="0">(D4-F4)/F4</f>
        <v>0.367456055265088</v>
      </c>
      <c r="I4" s="121"/>
    </row>
    <row r="5" s="106" customFormat="1" ht="28" customHeight="1" spans="1:9">
      <c r="A5" s="122" t="s">
        <v>177</v>
      </c>
      <c r="B5" s="120">
        <f>B6+B7+B12+B16+B17+B20+B21</f>
        <v>8808</v>
      </c>
      <c r="C5" s="316">
        <f>C6+C7+C12+C16+C17+C20+C21</f>
        <v>57114.5</v>
      </c>
      <c r="D5" s="119">
        <f>D6+D7+D12+D16+D17+D20+D21</f>
        <v>80172</v>
      </c>
      <c r="E5" s="317">
        <f>D5/C5</f>
        <v>1.40370658939499</v>
      </c>
      <c r="F5" s="119">
        <f>F6+F7+F12+F16+F17+F20+F21</f>
        <v>34622</v>
      </c>
      <c r="G5" s="317">
        <f t="shared" si="0"/>
        <v>1.31563745595286</v>
      </c>
      <c r="I5" s="124"/>
    </row>
    <row r="6" s="51" customFormat="1" ht="28" customHeight="1" spans="1:9">
      <c r="A6" s="125" t="s">
        <v>86</v>
      </c>
      <c r="B6" s="318"/>
      <c r="C6" s="319"/>
      <c r="D6" s="320"/>
      <c r="E6" s="317"/>
      <c r="F6" s="133">
        <v>380</v>
      </c>
      <c r="G6" s="317">
        <f t="shared" si="0"/>
        <v>-1</v>
      </c>
      <c r="I6" s="116"/>
    </row>
    <row r="7" s="51" customFormat="1" ht="28" customHeight="1" spans="1:9">
      <c r="A7" s="125" t="s">
        <v>88</v>
      </c>
      <c r="B7" s="120">
        <f>SUM(B8:B11)</f>
        <v>3965</v>
      </c>
      <c r="C7" s="316">
        <f>SUM(C8:C11)</f>
        <v>8713.5</v>
      </c>
      <c r="D7" s="316">
        <f>SUM(D8:D11)</f>
        <v>8190</v>
      </c>
      <c r="E7" s="317">
        <f t="shared" ref="E7:E12" si="1">D7/C7</f>
        <v>0.939920812532278</v>
      </c>
      <c r="F7" s="119">
        <f>SUM(F8:F11)</f>
        <v>6796</v>
      </c>
      <c r="G7" s="317">
        <f t="shared" si="0"/>
        <v>0.205120659211301</v>
      </c>
      <c r="H7" s="14"/>
      <c r="I7" s="116"/>
    </row>
    <row r="8" s="51" customFormat="1" ht="28" customHeight="1" spans="1:9">
      <c r="A8" s="127" t="s">
        <v>178</v>
      </c>
      <c r="B8" s="318">
        <v>2000</v>
      </c>
      <c r="C8" s="319">
        <v>2015</v>
      </c>
      <c r="D8" s="128">
        <v>2613</v>
      </c>
      <c r="E8" s="146">
        <f t="shared" si="1"/>
        <v>1.29677419354839</v>
      </c>
      <c r="F8" s="128">
        <v>4275</v>
      </c>
      <c r="G8" s="146">
        <f t="shared" si="0"/>
        <v>-0.388771929824561</v>
      </c>
      <c r="I8" s="116"/>
    </row>
    <row r="9" s="51" customFormat="1" ht="28" customHeight="1" spans="1:9">
      <c r="A9" s="127" t="s">
        <v>179</v>
      </c>
      <c r="B9" s="318">
        <v>1600</v>
      </c>
      <c r="C9" s="319">
        <v>1600</v>
      </c>
      <c r="D9" s="128">
        <v>162</v>
      </c>
      <c r="E9" s="146">
        <f t="shared" si="1"/>
        <v>0.10125</v>
      </c>
      <c r="F9" s="128">
        <v>54</v>
      </c>
      <c r="G9" s="146">
        <f t="shared" si="0"/>
        <v>2</v>
      </c>
      <c r="I9" s="116"/>
    </row>
    <row r="10" s="51" customFormat="1" ht="28" customHeight="1" spans="1:9">
      <c r="A10" s="127" t="s">
        <v>180</v>
      </c>
      <c r="B10" s="318">
        <v>365</v>
      </c>
      <c r="C10" s="319">
        <v>365</v>
      </c>
      <c r="D10" s="128">
        <v>0</v>
      </c>
      <c r="E10" s="146">
        <f t="shared" si="1"/>
        <v>0</v>
      </c>
      <c r="F10" s="128">
        <v>167</v>
      </c>
      <c r="G10" s="146">
        <f t="shared" si="0"/>
        <v>-1</v>
      </c>
      <c r="I10" s="116"/>
    </row>
    <row r="11" s="51" customFormat="1" ht="28" customHeight="1" spans="1:9">
      <c r="A11" s="127" t="s">
        <v>181</v>
      </c>
      <c r="B11" s="318"/>
      <c r="C11" s="319">
        <v>4733.5</v>
      </c>
      <c r="D11" s="128">
        <v>5415</v>
      </c>
      <c r="E11" s="146">
        <f t="shared" si="1"/>
        <v>1.14397380373931</v>
      </c>
      <c r="F11" s="128">
        <v>2300</v>
      </c>
      <c r="G11" s="146">
        <f t="shared" si="0"/>
        <v>1.35434782608696</v>
      </c>
      <c r="I11" s="116"/>
    </row>
    <row r="12" s="51" customFormat="1" ht="28" customHeight="1" spans="1:9">
      <c r="A12" s="125" t="s">
        <v>90</v>
      </c>
      <c r="B12" s="120">
        <f>B14</f>
        <v>283</v>
      </c>
      <c r="C12" s="316">
        <f>SUM(C13:C15)</f>
        <v>2091</v>
      </c>
      <c r="D12" s="316">
        <f>SUM(D13:D15)</f>
        <v>15879</v>
      </c>
      <c r="E12" s="317">
        <f t="shared" si="1"/>
        <v>7.59397417503587</v>
      </c>
      <c r="F12" s="133">
        <f>F14</f>
        <v>1300</v>
      </c>
      <c r="G12" s="317">
        <f t="shared" si="0"/>
        <v>11.2146153846154</v>
      </c>
      <c r="I12" s="116"/>
    </row>
    <row r="13" s="51" customFormat="1" ht="28" customHeight="1" spans="1:9">
      <c r="A13" s="129" t="s">
        <v>182</v>
      </c>
      <c r="B13" s="120"/>
      <c r="C13" s="319"/>
      <c r="D13" s="320">
        <v>283</v>
      </c>
      <c r="E13" s="146">
        <v>0</v>
      </c>
      <c r="F13" s="126"/>
      <c r="G13" s="146">
        <v>0</v>
      </c>
      <c r="I13" s="116"/>
    </row>
    <row r="14" s="51" customFormat="1" ht="28" customHeight="1" spans="1:9">
      <c r="A14" s="129" t="s">
        <v>183</v>
      </c>
      <c r="B14" s="318">
        <v>283</v>
      </c>
      <c r="C14" s="319">
        <v>2091</v>
      </c>
      <c r="D14" s="320">
        <v>1398</v>
      </c>
      <c r="E14" s="146">
        <f>D14/C14</f>
        <v>0.66857962697274</v>
      </c>
      <c r="F14" s="126">
        <v>1300</v>
      </c>
      <c r="G14" s="146">
        <f>(D14-F14)/F14</f>
        <v>0.0753846153846154</v>
      </c>
      <c r="I14" s="116"/>
    </row>
    <row r="15" s="51" customFormat="1" ht="28" customHeight="1" spans="1:9">
      <c r="A15" s="129" t="s">
        <v>184</v>
      </c>
      <c r="B15" s="318"/>
      <c r="C15" s="319"/>
      <c r="D15" s="320">
        <v>14198</v>
      </c>
      <c r="E15" s="146">
        <v>0</v>
      </c>
      <c r="F15" s="126"/>
      <c r="G15" s="146">
        <v>0</v>
      </c>
      <c r="I15" s="116"/>
    </row>
    <row r="16" s="51" customFormat="1" ht="28" customHeight="1" spans="1:9">
      <c r="A16" s="125" t="s">
        <v>185</v>
      </c>
      <c r="B16" s="318"/>
      <c r="C16" s="316"/>
      <c r="D16" s="321">
        <v>1742</v>
      </c>
      <c r="E16" s="317">
        <v>0</v>
      </c>
      <c r="F16" s="133">
        <v>1722</v>
      </c>
      <c r="G16" s="317">
        <f>(D16-F16)/F16</f>
        <v>0.0116144018583043</v>
      </c>
      <c r="I16" s="116"/>
    </row>
    <row r="17" s="51" customFormat="1" ht="28" customHeight="1" spans="1:1024 1025:16383">
      <c r="A17" s="125" t="s">
        <v>110</v>
      </c>
      <c r="B17" s="120">
        <f>B18+B19</f>
        <v>1410</v>
      </c>
      <c r="C17" s="316">
        <f>C18+C19</f>
        <v>43160</v>
      </c>
      <c r="D17" s="316">
        <f>D18+D19</f>
        <v>43745</v>
      </c>
      <c r="E17" s="317">
        <f>D17/C17</f>
        <v>1.01355421686747</v>
      </c>
      <c r="F17" s="119">
        <f>F18+F19</f>
        <v>14607</v>
      </c>
      <c r="G17" s="317">
        <f>(D17-F17)/F17</f>
        <v>1.99479701512973</v>
      </c>
      <c r="I17" s="116"/>
    </row>
    <row r="18" s="51" customFormat="1" ht="28" customHeight="1" spans="1:1024 1025:16383">
      <c r="A18" s="129" t="s">
        <v>186</v>
      </c>
      <c r="B18" s="318">
        <v>1350</v>
      </c>
      <c r="C18" s="319">
        <v>42464</v>
      </c>
      <c r="D18" s="128">
        <v>43226</v>
      </c>
      <c r="E18" s="146">
        <f>D18/C18</f>
        <v>1.01794461190656</v>
      </c>
      <c r="F18" s="128">
        <v>13863</v>
      </c>
      <c r="G18" s="317"/>
      <c r="I18" s="116"/>
    </row>
    <row r="19" s="51" customFormat="1" ht="26" customHeight="1" spans="1:1024 1025:16383">
      <c r="A19" s="129" t="s">
        <v>187</v>
      </c>
      <c r="B19" s="318">
        <v>60</v>
      </c>
      <c r="C19" s="319">
        <v>696</v>
      </c>
      <c r="D19" s="128">
        <v>519</v>
      </c>
      <c r="E19" s="146">
        <f>D19/C19</f>
        <v>0.745689655172414</v>
      </c>
      <c r="F19" s="128">
        <v>744</v>
      </c>
      <c r="G19" s="317"/>
      <c r="I19" s="116"/>
    </row>
    <row r="20" s="51" customFormat="1" ht="26" customHeight="1" spans="1:1024 1025:16383">
      <c r="A20" s="125" t="s">
        <v>188</v>
      </c>
      <c r="B20" s="120">
        <v>3150</v>
      </c>
      <c r="C20" s="316">
        <v>3150</v>
      </c>
      <c r="D20" s="321">
        <v>10571</v>
      </c>
      <c r="E20" s="317">
        <f>D20/C20</f>
        <v>3.35587301587302</v>
      </c>
      <c r="F20" s="119">
        <v>9780</v>
      </c>
      <c r="G20" s="317">
        <f>(D20-F20)/F20</f>
        <v>0.080879345603272</v>
      </c>
      <c r="I20" s="116"/>
    </row>
    <row r="21" s="51" customFormat="1" ht="26" customHeight="1" spans="1:1024 1025:16383">
      <c r="A21" s="125" t="s">
        <v>189</v>
      </c>
      <c r="B21" s="318"/>
      <c r="C21" s="319"/>
      <c r="D21" s="321">
        <v>45</v>
      </c>
      <c r="E21" s="317"/>
      <c r="F21" s="119">
        <v>37</v>
      </c>
      <c r="G21" s="317">
        <f>(D21-F21)/F21</f>
        <v>0.216216216216216</v>
      </c>
      <c r="I21" s="116"/>
    </row>
    <row r="22" s="106" customFormat="1" ht="26" customHeight="1" spans="1:1024 1025:16383">
      <c r="A22" s="122" t="s">
        <v>190</v>
      </c>
      <c r="B22" s="322">
        <f>B23</f>
        <v>0</v>
      </c>
      <c r="C22" s="67">
        <f>C23</f>
        <v>25677</v>
      </c>
      <c r="D22" s="131">
        <f>D23</f>
        <v>11992</v>
      </c>
      <c r="E22" s="317">
        <f>D22/C22</f>
        <v>0.467032753047474</v>
      </c>
      <c r="F22" s="131">
        <f>F23</f>
        <v>27203</v>
      </c>
      <c r="G22" s="317">
        <f>(D22-F22)/F22</f>
        <v>-0.559166268426276</v>
      </c>
      <c r="I22" s="124"/>
    </row>
    <row r="23" s="106" customFormat="1" ht="26" customHeight="1" spans="1:1024 1025:16383">
      <c r="A23" s="129" t="s">
        <v>191</v>
      </c>
      <c r="B23" s="322"/>
      <c r="C23" s="70">
        <v>25677</v>
      </c>
      <c r="D23" s="132">
        <v>11992</v>
      </c>
      <c r="E23" s="146">
        <f>D23/C23</f>
        <v>0.467032753047474</v>
      </c>
      <c r="F23" s="132">
        <v>27203</v>
      </c>
      <c r="G23" s="146">
        <f>(D23-F23)/F23</f>
        <v>-0.559166268426276</v>
      </c>
      <c r="I23" s="124"/>
    </row>
    <row r="24" s="106" customFormat="1" ht="26" customHeight="1" spans="1:1024 1025:16383">
      <c r="A24" s="122" t="s">
        <v>192</v>
      </c>
      <c r="B24" s="120"/>
      <c r="C24" s="319"/>
      <c r="D24" s="321"/>
      <c r="E24" s="317"/>
      <c r="F24" s="133"/>
      <c r="G24" s="317"/>
      <c r="I24" s="124"/>
    </row>
    <row r="25" s="106" customFormat="1" ht="26" customHeight="1" spans="1:1024 1025:16383">
      <c r="A25" s="122" t="s">
        <v>193</v>
      </c>
      <c r="B25" s="120"/>
      <c r="C25" s="319"/>
      <c r="D25" s="321"/>
      <c r="E25" s="317"/>
      <c r="F25" s="133"/>
      <c r="G25" s="317"/>
      <c r="I25" s="124"/>
    </row>
    <row r="26" s="107" customFormat="1" ht="26" customHeight="1" spans="1:1024 1025:16383">
      <c r="A26" s="134" t="s">
        <v>194</v>
      </c>
      <c r="B26" s="322"/>
      <c r="C26" s="70"/>
      <c r="D26" s="131">
        <v>23438</v>
      </c>
      <c r="E26" s="317">
        <v>0</v>
      </c>
      <c r="F26" s="135">
        <v>22713</v>
      </c>
      <c r="G26" s="317">
        <f>(D26-F26)/F26</f>
        <v>0.0319200457887553</v>
      </c>
      <c r="H26" s="106"/>
      <c r="I26" s="124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  <c r="CW26" s="106"/>
      <c r="CX26" s="106"/>
      <c r="CY26" s="106"/>
      <c r="CZ26" s="106"/>
      <c r="DA26" s="106"/>
      <c r="DB26" s="106"/>
      <c r="DC26" s="106"/>
      <c r="DD26" s="106"/>
      <c r="DE26" s="106"/>
      <c r="DF26" s="106"/>
      <c r="DG26" s="106"/>
      <c r="DH26" s="106"/>
      <c r="DI26" s="106"/>
      <c r="DJ26" s="106"/>
      <c r="DK26" s="106"/>
      <c r="DL26" s="106"/>
      <c r="DM26" s="106"/>
      <c r="DN26" s="106"/>
      <c r="DO26" s="106"/>
      <c r="DP26" s="106"/>
      <c r="DQ26" s="106"/>
      <c r="DR26" s="106"/>
      <c r="DS26" s="106"/>
      <c r="DT26" s="106"/>
      <c r="DU26" s="106"/>
      <c r="DV26" s="106"/>
      <c r="DW26" s="106"/>
      <c r="DX26" s="106"/>
      <c r="DY26" s="106"/>
      <c r="DZ26" s="106"/>
      <c r="EA26" s="106"/>
      <c r="EB26" s="106"/>
      <c r="EC26" s="106"/>
      <c r="ED26" s="106"/>
      <c r="EE26" s="106"/>
      <c r="EF26" s="106"/>
      <c r="EG26" s="106"/>
      <c r="EH26" s="106"/>
      <c r="EI26" s="106"/>
      <c r="EJ26" s="106"/>
      <c r="EK26" s="106"/>
      <c r="EL26" s="106"/>
      <c r="EM26" s="106"/>
      <c r="EN26" s="106"/>
      <c r="EO26" s="106"/>
      <c r="EP26" s="106"/>
      <c r="EQ26" s="106"/>
      <c r="ER26" s="106"/>
      <c r="ES26" s="106"/>
      <c r="ET26" s="106"/>
      <c r="EU26" s="106"/>
      <c r="EV26" s="106"/>
      <c r="EW26" s="106"/>
      <c r="EX26" s="106"/>
      <c r="EY26" s="106"/>
      <c r="EZ26" s="106"/>
      <c r="FA26" s="106"/>
      <c r="FB26" s="106"/>
      <c r="FC26" s="106"/>
      <c r="FD26" s="106"/>
      <c r="FE26" s="106"/>
      <c r="FF26" s="106"/>
      <c r="FG26" s="106"/>
      <c r="FH26" s="106"/>
      <c r="FI26" s="106"/>
      <c r="FJ26" s="106"/>
      <c r="FK26" s="106"/>
      <c r="FL26" s="106"/>
      <c r="FM26" s="106"/>
      <c r="FN26" s="106"/>
      <c r="FO26" s="106"/>
      <c r="FP26" s="106"/>
      <c r="FQ26" s="106"/>
      <c r="FR26" s="106"/>
      <c r="FS26" s="106"/>
      <c r="FT26" s="106"/>
      <c r="FU26" s="106"/>
      <c r="FV26" s="106"/>
      <c r="FW26" s="106"/>
      <c r="FX26" s="106"/>
      <c r="FY26" s="106"/>
      <c r="FZ26" s="106"/>
      <c r="GA26" s="106"/>
      <c r="GB26" s="106"/>
      <c r="GC26" s="106"/>
      <c r="GD26" s="106"/>
      <c r="GE26" s="106"/>
      <c r="GF26" s="106"/>
      <c r="GG26" s="106"/>
      <c r="GH26" s="106"/>
      <c r="GI26" s="106"/>
      <c r="GJ26" s="106"/>
      <c r="GK26" s="106"/>
      <c r="GL26" s="106"/>
      <c r="GM26" s="106"/>
      <c r="GN26" s="106"/>
      <c r="GO26" s="106"/>
      <c r="GP26" s="106"/>
      <c r="GQ26" s="106"/>
      <c r="GR26" s="106"/>
      <c r="GS26" s="106"/>
      <c r="GT26" s="106"/>
      <c r="GU26" s="106"/>
      <c r="GV26" s="106"/>
      <c r="GW26" s="106"/>
      <c r="GX26" s="106"/>
      <c r="GY26" s="106"/>
      <c r="GZ26" s="106"/>
      <c r="HA26" s="106"/>
      <c r="HB26" s="106"/>
      <c r="HC26" s="106"/>
      <c r="HD26" s="106"/>
      <c r="HE26" s="106"/>
      <c r="HF26" s="106"/>
      <c r="HG26" s="106"/>
      <c r="HH26" s="106"/>
      <c r="HI26" s="106"/>
      <c r="HJ26" s="106"/>
      <c r="HK26" s="106"/>
      <c r="HL26" s="106"/>
      <c r="HM26" s="106"/>
      <c r="HN26" s="106"/>
      <c r="HO26" s="106"/>
      <c r="HP26" s="106"/>
      <c r="HQ26" s="106"/>
      <c r="HR26" s="106"/>
      <c r="HS26" s="106"/>
      <c r="HT26" s="106"/>
      <c r="HU26" s="106"/>
      <c r="HV26" s="106"/>
      <c r="HW26" s="106"/>
      <c r="HX26" s="106"/>
      <c r="HY26" s="106"/>
      <c r="HZ26" s="106"/>
      <c r="IA26" s="106"/>
      <c r="IB26" s="106"/>
      <c r="IC26" s="106"/>
      <c r="ID26" s="106"/>
      <c r="IE26" s="106"/>
      <c r="IF26" s="106"/>
      <c r="IG26" s="106"/>
      <c r="IH26" s="106"/>
      <c r="II26" s="106"/>
      <c r="IJ26" s="106"/>
      <c r="IK26" s="106"/>
      <c r="IL26" s="106"/>
      <c r="IM26" s="106"/>
      <c r="IN26" s="106"/>
      <c r="IO26" s="106"/>
      <c r="IP26" s="106"/>
      <c r="IQ26" s="106"/>
      <c r="IR26" s="106"/>
      <c r="IS26" s="106"/>
      <c r="IT26" s="106"/>
      <c r="IU26" s="106"/>
      <c r="IV26" s="106"/>
      <c r="IW26" s="106"/>
      <c r="IX26" s="106"/>
      <c r="IY26" s="106"/>
      <c r="IZ26" s="106"/>
      <c r="JA26" s="106"/>
      <c r="JB26" s="106"/>
      <c r="JC26" s="106"/>
      <c r="JD26" s="106"/>
      <c r="JE26" s="106"/>
      <c r="JF26" s="106"/>
      <c r="JG26" s="106"/>
      <c r="JH26" s="106"/>
      <c r="JI26" s="106"/>
      <c r="JJ26" s="106"/>
      <c r="JK26" s="106"/>
      <c r="JL26" s="106"/>
      <c r="JM26" s="106"/>
      <c r="JN26" s="106"/>
      <c r="JO26" s="106"/>
      <c r="JP26" s="106"/>
      <c r="JQ26" s="106"/>
      <c r="JR26" s="106"/>
      <c r="JS26" s="106"/>
      <c r="JT26" s="106"/>
      <c r="JU26" s="106"/>
      <c r="JV26" s="106"/>
      <c r="JW26" s="106"/>
      <c r="JX26" s="106"/>
      <c r="JY26" s="106"/>
      <c r="JZ26" s="106"/>
      <c r="KA26" s="106"/>
      <c r="KB26" s="106"/>
      <c r="KC26" s="106"/>
      <c r="KD26" s="106"/>
      <c r="KE26" s="106"/>
      <c r="KF26" s="106"/>
      <c r="KG26" s="106"/>
      <c r="KH26" s="106"/>
      <c r="KI26" s="106"/>
      <c r="KJ26" s="106"/>
      <c r="KK26" s="106"/>
      <c r="KL26" s="106"/>
      <c r="KM26" s="106"/>
      <c r="KN26" s="106"/>
      <c r="KO26" s="106"/>
      <c r="KP26" s="106"/>
      <c r="KQ26" s="106"/>
      <c r="KR26" s="106"/>
      <c r="KS26" s="106"/>
      <c r="KT26" s="106"/>
      <c r="KU26" s="106"/>
      <c r="KV26" s="106"/>
      <c r="KW26" s="106"/>
      <c r="KX26" s="106"/>
      <c r="KY26" s="106"/>
      <c r="KZ26" s="106"/>
      <c r="LA26" s="106"/>
      <c r="LB26" s="106"/>
      <c r="LC26" s="106"/>
      <c r="LD26" s="106"/>
      <c r="LE26" s="106"/>
      <c r="LF26" s="106"/>
      <c r="LG26" s="106"/>
      <c r="LH26" s="106"/>
      <c r="LI26" s="106"/>
      <c r="LJ26" s="106"/>
      <c r="LK26" s="106"/>
      <c r="LL26" s="106"/>
      <c r="LM26" s="106"/>
      <c r="LN26" s="106"/>
      <c r="LO26" s="106"/>
      <c r="LP26" s="106"/>
      <c r="LQ26" s="106"/>
      <c r="LR26" s="106"/>
      <c r="LS26" s="106"/>
      <c r="LT26" s="106"/>
      <c r="LU26" s="106"/>
      <c r="LV26" s="106"/>
      <c r="LW26" s="106"/>
      <c r="LX26" s="106"/>
      <c r="LY26" s="106"/>
      <c r="LZ26" s="106"/>
      <c r="MA26" s="106"/>
      <c r="MB26" s="106"/>
      <c r="MC26" s="106"/>
      <c r="MD26" s="106"/>
      <c r="ME26" s="106"/>
      <c r="MF26" s="106"/>
      <c r="MG26" s="106"/>
      <c r="MH26" s="106"/>
      <c r="MI26" s="106"/>
      <c r="MJ26" s="106"/>
      <c r="MK26" s="106"/>
      <c r="ML26" s="106"/>
      <c r="MM26" s="106"/>
      <c r="MN26" s="106"/>
      <c r="MO26" s="106"/>
      <c r="MP26" s="106"/>
      <c r="MQ26" s="106"/>
      <c r="MR26" s="106"/>
      <c r="MS26" s="106"/>
      <c r="MT26" s="106"/>
      <c r="MU26" s="106"/>
      <c r="MV26" s="106"/>
      <c r="MW26" s="106"/>
      <c r="MX26" s="106"/>
      <c r="MY26" s="106"/>
      <c r="MZ26" s="106"/>
      <c r="NA26" s="106"/>
      <c r="NB26" s="106"/>
      <c r="NC26" s="106"/>
      <c r="ND26" s="106"/>
      <c r="NE26" s="106"/>
      <c r="NF26" s="106"/>
      <c r="NG26" s="106"/>
      <c r="NH26" s="106"/>
      <c r="NI26" s="106"/>
      <c r="NJ26" s="106"/>
      <c r="NK26" s="106"/>
      <c r="NL26" s="106"/>
      <c r="NM26" s="106"/>
      <c r="NN26" s="106"/>
      <c r="NO26" s="106"/>
      <c r="NP26" s="106"/>
      <c r="NQ26" s="106"/>
      <c r="NR26" s="106"/>
      <c r="NS26" s="106"/>
      <c r="NT26" s="106"/>
      <c r="NU26" s="106"/>
      <c r="NV26" s="106"/>
      <c r="NW26" s="106"/>
      <c r="NX26" s="106"/>
      <c r="NY26" s="106"/>
      <c r="NZ26" s="106"/>
      <c r="OA26" s="106"/>
      <c r="OB26" s="106"/>
      <c r="OC26" s="106"/>
      <c r="OD26" s="106"/>
      <c r="OE26" s="106"/>
      <c r="OF26" s="106"/>
      <c r="OG26" s="106"/>
      <c r="OH26" s="106"/>
      <c r="OI26" s="106"/>
      <c r="OJ26" s="106"/>
      <c r="OK26" s="106"/>
      <c r="OL26" s="106"/>
      <c r="OM26" s="106"/>
      <c r="ON26" s="106"/>
      <c r="OO26" s="106"/>
      <c r="OP26" s="106"/>
      <c r="OQ26" s="106"/>
      <c r="OR26" s="106"/>
      <c r="OS26" s="106"/>
      <c r="OT26" s="106"/>
      <c r="OU26" s="106"/>
      <c r="OV26" s="106"/>
      <c r="OW26" s="106"/>
      <c r="OX26" s="106"/>
      <c r="OY26" s="106"/>
      <c r="OZ26" s="106"/>
      <c r="PA26" s="106"/>
      <c r="PB26" s="106"/>
      <c r="PC26" s="106"/>
      <c r="PD26" s="106"/>
      <c r="PE26" s="106"/>
      <c r="PF26" s="106"/>
      <c r="PG26" s="106"/>
      <c r="PH26" s="106"/>
      <c r="PI26" s="106"/>
      <c r="PJ26" s="106"/>
      <c r="PK26" s="106"/>
      <c r="PL26" s="106"/>
      <c r="PM26" s="106"/>
      <c r="PN26" s="106"/>
      <c r="PO26" s="106"/>
      <c r="PP26" s="106"/>
      <c r="PQ26" s="106"/>
      <c r="PR26" s="106"/>
      <c r="PS26" s="106"/>
      <c r="PT26" s="106"/>
      <c r="PU26" s="106"/>
      <c r="PV26" s="106"/>
      <c r="PW26" s="106"/>
      <c r="PX26" s="106"/>
      <c r="PY26" s="106"/>
      <c r="PZ26" s="106"/>
      <c r="QA26" s="106"/>
      <c r="QB26" s="106"/>
      <c r="QC26" s="106"/>
      <c r="QD26" s="106"/>
      <c r="QE26" s="106"/>
      <c r="QF26" s="106"/>
      <c r="QG26" s="106"/>
      <c r="QH26" s="106"/>
      <c r="QI26" s="106"/>
      <c r="QJ26" s="106"/>
      <c r="QK26" s="106"/>
      <c r="QL26" s="106"/>
      <c r="QM26" s="106"/>
      <c r="QN26" s="106"/>
      <c r="QO26" s="106"/>
      <c r="QP26" s="106"/>
      <c r="QQ26" s="106"/>
      <c r="QR26" s="106"/>
      <c r="QS26" s="106"/>
      <c r="QT26" s="106"/>
      <c r="QU26" s="106"/>
      <c r="QV26" s="106"/>
      <c r="QW26" s="106"/>
      <c r="QX26" s="106"/>
      <c r="QY26" s="106"/>
      <c r="QZ26" s="106"/>
      <c r="RA26" s="106"/>
      <c r="RB26" s="106"/>
      <c r="RC26" s="106"/>
      <c r="RD26" s="106"/>
      <c r="RE26" s="106"/>
      <c r="RF26" s="106"/>
      <c r="RG26" s="106"/>
      <c r="RH26" s="106"/>
      <c r="RI26" s="106"/>
      <c r="RJ26" s="106"/>
      <c r="RK26" s="106"/>
      <c r="RL26" s="106"/>
      <c r="RM26" s="106"/>
      <c r="RN26" s="106"/>
      <c r="RO26" s="106"/>
      <c r="RP26" s="106"/>
      <c r="RQ26" s="106"/>
      <c r="RR26" s="106"/>
      <c r="RS26" s="106"/>
      <c r="RT26" s="106"/>
      <c r="RU26" s="106"/>
      <c r="RV26" s="106"/>
      <c r="RW26" s="106"/>
      <c r="RX26" s="106"/>
      <c r="RY26" s="106"/>
      <c r="RZ26" s="106"/>
      <c r="SA26" s="106"/>
      <c r="SB26" s="106"/>
      <c r="SC26" s="106"/>
      <c r="SD26" s="106"/>
      <c r="SE26" s="106"/>
      <c r="SF26" s="106"/>
      <c r="SG26" s="106"/>
      <c r="SH26" s="106"/>
      <c r="SI26" s="106"/>
      <c r="SJ26" s="106"/>
      <c r="SK26" s="106"/>
      <c r="SL26" s="106"/>
      <c r="SM26" s="106"/>
      <c r="SN26" s="106"/>
      <c r="SO26" s="106"/>
      <c r="SP26" s="106"/>
      <c r="SQ26" s="106"/>
      <c r="SR26" s="106"/>
      <c r="SS26" s="106"/>
      <c r="ST26" s="106"/>
      <c r="SU26" s="106"/>
      <c r="SV26" s="106"/>
      <c r="SW26" s="106"/>
      <c r="SX26" s="106"/>
      <c r="SY26" s="106"/>
      <c r="SZ26" s="106"/>
      <c r="TA26" s="106"/>
      <c r="TB26" s="106"/>
      <c r="TC26" s="106"/>
      <c r="TD26" s="106"/>
      <c r="TE26" s="106"/>
      <c r="TF26" s="106"/>
      <c r="TG26" s="106"/>
      <c r="TH26" s="106"/>
      <c r="TI26" s="106"/>
      <c r="TJ26" s="106"/>
      <c r="TK26" s="106"/>
      <c r="TL26" s="106"/>
      <c r="TM26" s="106"/>
      <c r="TN26" s="106"/>
      <c r="TO26" s="106"/>
      <c r="TP26" s="106"/>
      <c r="TQ26" s="106"/>
      <c r="TR26" s="106"/>
      <c r="TS26" s="106"/>
      <c r="TT26" s="106"/>
      <c r="TU26" s="106"/>
      <c r="TV26" s="106"/>
      <c r="TW26" s="106"/>
      <c r="TX26" s="106"/>
      <c r="TY26" s="106"/>
      <c r="TZ26" s="106"/>
      <c r="UA26" s="106"/>
      <c r="UB26" s="106"/>
      <c r="UC26" s="106"/>
      <c r="UD26" s="106"/>
      <c r="UE26" s="106"/>
      <c r="UF26" s="106"/>
      <c r="UG26" s="106"/>
      <c r="UH26" s="106"/>
      <c r="UI26" s="106"/>
      <c r="UJ26" s="106"/>
      <c r="UK26" s="106"/>
      <c r="UL26" s="106"/>
      <c r="UM26" s="106"/>
      <c r="UN26" s="106"/>
      <c r="UO26" s="106"/>
      <c r="UP26" s="106"/>
      <c r="UQ26" s="106"/>
      <c r="UR26" s="106"/>
      <c r="US26" s="106"/>
      <c r="UT26" s="106"/>
      <c r="UU26" s="106"/>
      <c r="UV26" s="106"/>
      <c r="UW26" s="106"/>
      <c r="UX26" s="106"/>
      <c r="UY26" s="106"/>
      <c r="UZ26" s="106"/>
      <c r="VA26" s="106"/>
      <c r="VB26" s="106"/>
      <c r="VC26" s="106"/>
      <c r="VD26" s="106"/>
      <c r="VE26" s="106"/>
      <c r="VF26" s="106"/>
      <c r="VG26" s="106"/>
      <c r="VH26" s="106"/>
      <c r="VI26" s="106"/>
      <c r="VJ26" s="106"/>
      <c r="VK26" s="106"/>
      <c r="VL26" s="106"/>
      <c r="VM26" s="106"/>
      <c r="VN26" s="106"/>
      <c r="VO26" s="106"/>
      <c r="VP26" s="106"/>
      <c r="VQ26" s="106"/>
      <c r="VR26" s="106"/>
      <c r="VS26" s="106"/>
      <c r="VT26" s="106"/>
      <c r="VU26" s="106"/>
      <c r="VV26" s="106"/>
      <c r="VW26" s="106"/>
      <c r="VX26" s="106"/>
      <c r="VY26" s="106"/>
      <c r="VZ26" s="106"/>
      <c r="WA26" s="106"/>
      <c r="WB26" s="106"/>
      <c r="WC26" s="106"/>
      <c r="WD26" s="106"/>
      <c r="WE26" s="106"/>
      <c r="WF26" s="106"/>
      <c r="WG26" s="106"/>
      <c r="WH26" s="106"/>
      <c r="WI26" s="106"/>
      <c r="WJ26" s="106"/>
      <c r="WK26" s="106"/>
      <c r="WL26" s="106"/>
      <c r="WM26" s="106"/>
      <c r="WN26" s="106"/>
      <c r="WO26" s="106"/>
      <c r="WP26" s="106"/>
      <c r="WQ26" s="106"/>
      <c r="WR26" s="106"/>
      <c r="WS26" s="106"/>
      <c r="WT26" s="106"/>
      <c r="WU26" s="106"/>
      <c r="WV26" s="106"/>
      <c r="WW26" s="106"/>
      <c r="WX26" s="106"/>
      <c r="WY26" s="106"/>
      <c r="WZ26" s="106"/>
      <c r="XA26" s="106"/>
      <c r="XB26" s="106"/>
      <c r="XC26" s="106"/>
      <c r="XD26" s="106"/>
      <c r="XE26" s="106"/>
      <c r="XF26" s="106"/>
      <c r="XG26" s="106"/>
      <c r="XH26" s="106"/>
      <c r="XI26" s="106"/>
      <c r="XJ26" s="106"/>
      <c r="XK26" s="106"/>
      <c r="XL26" s="106"/>
      <c r="XM26" s="106"/>
      <c r="XN26" s="106"/>
      <c r="XO26" s="106"/>
      <c r="XP26" s="106"/>
      <c r="XQ26" s="106"/>
      <c r="XR26" s="106"/>
      <c r="XS26" s="106"/>
      <c r="XT26" s="106"/>
      <c r="XU26" s="106"/>
      <c r="XV26" s="106"/>
      <c r="XW26" s="106"/>
      <c r="XX26" s="106"/>
      <c r="XY26" s="106"/>
      <c r="XZ26" s="106"/>
      <c r="YA26" s="106"/>
      <c r="YB26" s="106"/>
      <c r="YC26" s="106"/>
      <c r="YD26" s="106"/>
      <c r="YE26" s="106"/>
      <c r="YF26" s="106"/>
      <c r="YG26" s="106"/>
      <c r="YH26" s="106"/>
      <c r="YI26" s="106"/>
      <c r="YJ26" s="106"/>
      <c r="YK26" s="106"/>
      <c r="YL26" s="106"/>
      <c r="YM26" s="106"/>
      <c r="YN26" s="106"/>
      <c r="YO26" s="106"/>
      <c r="YP26" s="106"/>
      <c r="YQ26" s="106"/>
      <c r="YR26" s="106"/>
      <c r="YS26" s="106"/>
      <c r="YT26" s="106"/>
      <c r="YU26" s="106"/>
      <c r="YV26" s="106"/>
      <c r="YW26" s="106"/>
      <c r="YX26" s="106"/>
      <c r="YY26" s="106"/>
      <c r="YZ26" s="106"/>
      <c r="ZA26" s="106"/>
      <c r="ZB26" s="106"/>
      <c r="ZC26" s="106"/>
      <c r="ZD26" s="106"/>
      <c r="ZE26" s="106"/>
      <c r="ZF26" s="106"/>
      <c r="ZG26" s="106"/>
      <c r="ZH26" s="106"/>
      <c r="ZI26" s="106"/>
      <c r="ZJ26" s="106"/>
      <c r="ZK26" s="106"/>
      <c r="ZL26" s="106"/>
      <c r="ZM26" s="106"/>
      <c r="ZN26" s="106"/>
      <c r="ZO26" s="106"/>
      <c r="ZP26" s="106"/>
      <c r="ZQ26" s="106"/>
      <c r="ZR26" s="106"/>
      <c r="ZS26" s="106"/>
      <c r="ZT26" s="106"/>
      <c r="ZU26" s="106"/>
      <c r="ZV26" s="106"/>
      <c r="ZW26" s="106"/>
      <c r="ZX26" s="106"/>
      <c r="ZY26" s="106"/>
      <c r="ZZ26" s="106"/>
      <c r="AAA26" s="106"/>
      <c r="AAB26" s="106"/>
      <c r="AAC26" s="106"/>
      <c r="AAD26" s="106"/>
      <c r="AAE26" s="106"/>
      <c r="AAF26" s="106"/>
      <c r="AAG26" s="106"/>
      <c r="AAH26" s="106"/>
      <c r="AAI26" s="106"/>
      <c r="AAJ26" s="106"/>
      <c r="AAK26" s="106"/>
      <c r="AAL26" s="106"/>
      <c r="AAM26" s="106"/>
      <c r="AAN26" s="106"/>
      <c r="AAO26" s="106"/>
      <c r="AAP26" s="106"/>
      <c r="AAQ26" s="106"/>
      <c r="AAR26" s="106"/>
      <c r="AAS26" s="106"/>
      <c r="AAT26" s="106"/>
      <c r="AAU26" s="106"/>
      <c r="AAV26" s="106"/>
      <c r="AAW26" s="106"/>
      <c r="AAX26" s="106"/>
      <c r="AAY26" s="106"/>
      <c r="AAZ26" s="106"/>
      <c r="ABA26" s="106"/>
      <c r="ABB26" s="106"/>
      <c r="ABC26" s="106"/>
      <c r="ABD26" s="106"/>
      <c r="ABE26" s="106"/>
      <c r="ABF26" s="106"/>
      <c r="ABG26" s="106"/>
      <c r="ABH26" s="106"/>
      <c r="ABI26" s="106"/>
      <c r="ABJ26" s="106"/>
      <c r="ABK26" s="106"/>
      <c r="ABL26" s="106"/>
      <c r="ABM26" s="106"/>
      <c r="ABN26" s="106"/>
      <c r="ABO26" s="106"/>
      <c r="ABP26" s="106"/>
      <c r="ABQ26" s="106"/>
      <c r="ABR26" s="106"/>
      <c r="ABS26" s="106"/>
      <c r="ABT26" s="106"/>
      <c r="ABU26" s="106"/>
      <c r="ABV26" s="106"/>
      <c r="ABW26" s="106"/>
      <c r="ABX26" s="106"/>
      <c r="ABY26" s="106"/>
      <c r="ABZ26" s="106"/>
      <c r="ACA26" s="106"/>
      <c r="ACB26" s="106"/>
      <c r="ACC26" s="106"/>
      <c r="ACD26" s="106"/>
      <c r="ACE26" s="106"/>
      <c r="ACF26" s="106"/>
      <c r="ACG26" s="106"/>
      <c r="ACH26" s="106"/>
      <c r="ACI26" s="106"/>
      <c r="ACJ26" s="106"/>
      <c r="ACK26" s="106"/>
      <c r="ACL26" s="106"/>
      <c r="ACM26" s="106"/>
      <c r="ACN26" s="106"/>
      <c r="ACO26" s="106"/>
      <c r="ACP26" s="106"/>
      <c r="ACQ26" s="106"/>
      <c r="ACR26" s="106"/>
      <c r="ACS26" s="106"/>
      <c r="ACT26" s="106"/>
      <c r="ACU26" s="106"/>
      <c r="ACV26" s="106"/>
      <c r="ACW26" s="106"/>
      <c r="ACX26" s="106"/>
      <c r="ACY26" s="106"/>
      <c r="ACZ26" s="106"/>
      <c r="ADA26" s="106"/>
      <c r="ADB26" s="106"/>
      <c r="ADC26" s="106"/>
      <c r="ADD26" s="106"/>
      <c r="ADE26" s="106"/>
      <c r="ADF26" s="106"/>
      <c r="ADG26" s="106"/>
      <c r="ADH26" s="106"/>
      <c r="ADI26" s="106"/>
      <c r="ADJ26" s="106"/>
      <c r="ADK26" s="106"/>
      <c r="ADL26" s="106"/>
      <c r="ADM26" s="106"/>
      <c r="ADN26" s="106"/>
      <c r="ADO26" s="106"/>
      <c r="ADP26" s="106"/>
      <c r="ADQ26" s="106"/>
      <c r="ADR26" s="106"/>
      <c r="ADS26" s="106"/>
      <c r="ADT26" s="106"/>
      <c r="ADU26" s="106"/>
      <c r="ADV26" s="106"/>
      <c r="ADW26" s="106"/>
      <c r="ADX26" s="106"/>
      <c r="ADY26" s="106"/>
      <c r="ADZ26" s="106"/>
      <c r="AEA26" s="106"/>
      <c r="AEB26" s="106"/>
      <c r="AEC26" s="106"/>
      <c r="AED26" s="106"/>
      <c r="AEE26" s="106"/>
      <c r="AEF26" s="106"/>
      <c r="AEG26" s="106"/>
      <c r="AEH26" s="106"/>
      <c r="AEI26" s="106"/>
      <c r="AEJ26" s="106"/>
      <c r="AEK26" s="106"/>
      <c r="AEL26" s="106"/>
      <c r="AEM26" s="106"/>
      <c r="AEN26" s="106"/>
      <c r="AEO26" s="106"/>
      <c r="AEP26" s="106"/>
      <c r="AEQ26" s="106"/>
      <c r="AER26" s="106"/>
      <c r="AES26" s="106"/>
      <c r="AET26" s="106"/>
      <c r="AEU26" s="106"/>
      <c r="AEV26" s="106"/>
      <c r="AEW26" s="106"/>
      <c r="AEX26" s="106"/>
      <c r="AEY26" s="106"/>
      <c r="AEZ26" s="106"/>
      <c r="AFA26" s="106"/>
      <c r="AFB26" s="106"/>
      <c r="AFC26" s="106"/>
      <c r="AFD26" s="106"/>
      <c r="AFE26" s="106"/>
      <c r="AFF26" s="106"/>
      <c r="AFG26" s="106"/>
      <c r="AFH26" s="106"/>
      <c r="AFI26" s="106"/>
      <c r="AFJ26" s="106"/>
      <c r="AFK26" s="106"/>
      <c r="AFL26" s="106"/>
      <c r="AFM26" s="106"/>
      <c r="AFN26" s="106"/>
      <c r="AFO26" s="106"/>
      <c r="AFP26" s="106"/>
      <c r="AFQ26" s="106"/>
      <c r="AFR26" s="106"/>
      <c r="AFS26" s="106"/>
      <c r="AFT26" s="106"/>
      <c r="AFU26" s="106"/>
      <c r="AFV26" s="106"/>
      <c r="AFW26" s="106"/>
      <c r="AFX26" s="106"/>
      <c r="AFY26" s="106"/>
      <c r="AFZ26" s="106"/>
      <c r="AGA26" s="106"/>
      <c r="AGB26" s="106"/>
      <c r="AGC26" s="106"/>
      <c r="AGD26" s="106"/>
      <c r="AGE26" s="106"/>
      <c r="AGF26" s="106"/>
      <c r="AGG26" s="106"/>
      <c r="AGH26" s="106"/>
      <c r="AGI26" s="106"/>
      <c r="AGJ26" s="106"/>
      <c r="AGK26" s="106"/>
      <c r="AGL26" s="106"/>
      <c r="AGM26" s="106"/>
      <c r="AGN26" s="106"/>
      <c r="AGO26" s="106"/>
      <c r="AGP26" s="106"/>
      <c r="AGQ26" s="106"/>
      <c r="AGR26" s="106"/>
      <c r="AGS26" s="106"/>
      <c r="AGT26" s="106"/>
      <c r="AGU26" s="106"/>
      <c r="AGV26" s="106"/>
      <c r="AGW26" s="106"/>
      <c r="AGX26" s="106"/>
      <c r="AGY26" s="106"/>
      <c r="AGZ26" s="106"/>
      <c r="AHA26" s="106"/>
      <c r="AHB26" s="106"/>
      <c r="AHC26" s="106"/>
      <c r="AHD26" s="106"/>
      <c r="AHE26" s="106"/>
      <c r="AHF26" s="106"/>
      <c r="AHG26" s="106"/>
      <c r="AHH26" s="106"/>
      <c r="AHI26" s="106"/>
      <c r="AHJ26" s="106"/>
      <c r="AHK26" s="106"/>
      <c r="AHL26" s="106"/>
      <c r="AHM26" s="106"/>
      <c r="AHN26" s="106"/>
      <c r="AHO26" s="106"/>
      <c r="AHP26" s="106"/>
      <c r="AHQ26" s="106"/>
      <c r="AHR26" s="106"/>
      <c r="AHS26" s="106"/>
      <c r="AHT26" s="106"/>
      <c r="AHU26" s="106"/>
      <c r="AHV26" s="106"/>
      <c r="AHW26" s="106"/>
      <c r="AHX26" s="106"/>
      <c r="AHY26" s="106"/>
      <c r="AHZ26" s="106"/>
      <c r="AIA26" s="106"/>
      <c r="AIB26" s="106"/>
      <c r="AIC26" s="106"/>
      <c r="AID26" s="106"/>
      <c r="AIE26" s="106"/>
      <c r="AIF26" s="106"/>
      <c r="AIG26" s="106"/>
      <c r="AIH26" s="106"/>
      <c r="AII26" s="106"/>
      <c r="AIJ26" s="106"/>
      <c r="AIK26" s="106"/>
      <c r="AIL26" s="106"/>
      <c r="AIM26" s="106"/>
      <c r="AIN26" s="106"/>
      <c r="AIO26" s="106"/>
      <c r="AIP26" s="106"/>
      <c r="AIQ26" s="106"/>
      <c r="AIR26" s="106"/>
      <c r="AIS26" s="106"/>
      <c r="AIT26" s="106"/>
      <c r="AIU26" s="106"/>
      <c r="AIV26" s="106"/>
      <c r="AIW26" s="106"/>
      <c r="AIX26" s="106"/>
      <c r="AIY26" s="106"/>
      <c r="AIZ26" s="106"/>
      <c r="AJA26" s="106"/>
      <c r="AJB26" s="106"/>
      <c r="AJC26" s="106"/>
      <c r="AJD26" s="106"/>
      <c r="AJE26" s="106"/>
      <c r="AJF26" s="106"/>
      <c r="AJG26" s="106"/>
      <c r="AJH26" s="106"/>
      <c r="AJI26" s="106"/>
      <c r="AJJ26" s="106"/>
      <c r="AJK26" s="106"/>
      <c r="AJL26" s="106"/>
      <c r="AJM26" s="106"/>
      <c r="AJN26" s="106"/>
      <c r="AJO26" s="106"/>
      <c r="AJP26" s="106"/>
      <c r="AJQ26" s="106"/>
      <c r="AJR26" s="106"/>
      <c r="AJS26" s="106"/>
      <c r="AJT26" s="106"/>
      <c r="AJU26" s="106"/>
      <c r="AJV26" s="106"/>
      <c r="AJW26" s="106"/>
      <c r="AJX26" s="106"/>
      <c r="AJY26" s="106"/>
      <c r="AJZ26" s="106"/>
      <c r="AKA26" s="106"/>
      <c r="AKB26" s="106"/>
      <c r="AKC26" s="106"/>
      <c r="AKD26" s="106"/>
      <c r="AKE26" s="106"/>
      <c r="AKF26" s="106"/>
      <c r="AKG26" s="106"/>
      <c r="AKH26" s="106"/>
      <c r="AKI26" s="106"/>
      <c r="AKJ26" s="106"/>
      <c r="AKK26" s="106"/>
      <c r="AKL26" s="106"/>
      <c r="AKM26" s="106"/>
      <c r="AKN26" s="106"/>
      <c r="AKO26" s="106"/>
      <c r="AKP26" s="106"/>
      <c r="AKQ26" s="106"/>
      <c r="AKR26" s="106"/>
      <c r="AKS26" s="106"/>
      <c r="AKT26" s="106"/>
      <c r="AKU26" s="106"/>
      <c r="AKV26" s="106"/>
      <c r="AKW26" s="106"/>
      <c r="AKX26" s="106"/>
      <c r="AKY26" s="106"/>
      <c r="AKZ26" s="106"/>
      <c r="ALA26" s="106"/>
      <c r="ALB26" s="106"/>
      <c r="ALC26" s="106"/>
      <c r="ALD26" s="106"/>
      <c r="ALE26" s="106"/>
      <c r="ALF26" s="106"/>
      <c r="ALG26" s="106"/>
      <c r="ALH26" s="106"/>
      <c r="ALI26" s="106"/>
      <c r="ALJ26" s="106"/>
      <c r="ALK26" s="106"/>
      <c r="ALL26" s="106"/>
      <c r="ALM26" s="106"/>
      <c r="ALN26" s="106"/>
      <c r="ALO26" s="106"/>
      <c r="ALP26" s="106"/>
      <c r="ALQ26" s="106"/>
      <c r="ALR26" s="106"/>
      <c r="ALS26" s="106"/>
      <c r="ALT26" s="106"/>
      <c r="ALU26" s="106"/>
      <c r="ALV26" s="106"/>
      <c r="ALW26" s="106"/>
      <c r="ALX26" s="106"/>
      <c r="ALY26" s="106"/>
      <c r="ALZ26" s="106"/>
      <c r="AMA26" s="106"/>
      <c r="AMB26" s="106"/>
      <c r="AMC26" s="106"/>
      <c r="AMD26" s="106"/>
      <c r="AME26" s="106"/>
      <c r="AMF26" s="106"/>
      <c r="AMG26" s="106"/>
      <c r="AMH26" s="106"/>
      <c r="AMI26" s="106"/>
      <c r="AMJ26" s="106"/>
      <c r="AMK26" s="106"/>
      <c r="AML26" s="106"/>
      <c r="AMM26" s="106"/>
      <c r="AMN26" s="106"/>
      <c r="AMO26" s="106"/>
      <c r="AMP26" s="106"/>
      <c r="AMQ26" s="106"/>
      <c r="AMR26" s="106"/>
      <c r="AMS26" s="106"/>
      <c r="AMT26" s="106"/>
      <c r="AMU26" s="106"/>
      <c r="AMV26" s="106"/>
      <c r="AMW26" s="106"/>
      <c r="AMX26" s="106"/>
      <c r="AMY26" s="106"/>
      <c r="AMZ26" s="106"/>
      <c r="ANA26" s="106"/>
      <c r="ANB26" s="106"/>
      <c r="ANC26" s="106"/>
      <c r="AND26" s="106"/>
      <c r="ANE26" s="106"/>
      <c r="ANF26" s="106"/>
      <c r="ANG26" s="106"/>
      <c r="ANH26" s="106"/>
      <c r="ANI26" s="106"/>
      <c r="ANJ26" s="106"/>
      <c r="ANK26" s="106"/>
      <c r="ANL26" s="106"/>
      <c r="ANM26" s="106"/>
      <c r="ANN26" s="106"/>
      <c r="ANO26" s="106"/>
      <c r="ANP26" s="106"/>
      <c r="ANQ26" s="106"/>
      <c r="ANR26" s="106"/>
      <c r="ANS26" s="106"/>
      <c r="ANT26" s="106"/>
      <c r="ANU26" s="106"/>
      <c r="ANV26" s="106"/>
      <c r="ANW26" s="106"/>
      <c r="ANX26" s="106"/>
      <c r="ANY26" s="106"/>
      <c r="ANZ26" s="106"/>
      <c r="AOA26" s="106"/>
      <c r="AOB26" s="106"/>
      <c r="AOC26" s="106"/>
      <c r="AOD26" s="106"/>
      <c r="AOE26" s="106"/>
      <c r="AOF26" s="106"/>
      <c r="AOG26" s="106"/>
      <c r="AOH26" s="106"/>
      <c r="AOI26" s="106"/>
      <c r="AOJ26" s="106"/>
      <c r="AOK26" s="106"/>
      <c r="AOL26" s="106"/>
      <c r="AOM26" s="106"/>
      <c r="AON26" s="106"/>
      <c r="AOO26" s="106"/>
      <c r="AOP26" s="106"/>
      <c r="AOQ26" s="106"/>
      <c r="AOR26" s="106"/>
      <c r="AOS26" s="106"/>
      <c r="AOT26" s="106"/>
      <c r="AOU26" s="106"/>
      <c r="AOV26" s="106"/>
      <c r="AOW26" s="106"/>
      <c r="AOX26" s="106"/>
      <c r="AOY26" s="106"/>
      <c r="AOZ26" s="106"/>
      <c r="APA26" s="106"/>
      <c r="APB26" s="106"/>
      <c r="APC26" s="106"/>
      <c r="APD26" s="106"/>
      <c r="APE26" s="106"/>
      <c r="APF26" s="106"/>
      <c r="APG26" s="106"/>
      <c r="APH26" s="106"/>
      <c r="API26" s="106"/>
      <c r="APJ26" s="106"/>
      <c r="APK26" s="106"/>
      <c r="APL26" s="106"/>
      <c r="APM26" s="106"/>
      <c r="APN26" s="106"/>
      <c r="APO26" s="106"/>
      <c r="APP26" s="106"/>
      <c r="APQ26" s="106"/>
      <c r="APR26" s="106"/>
      <c r="APS26" s="106"/>
      <c r="APT26" s="106"/>
      <c r="APU26" s="106"/>
      <c r="APV26" s="106"/>
      <c r="APW26" s="106"/>
      <c r="APX26" s="106"/>
      <c r="APY26" s="106"/>
      <c r="APZ26" s="106"/>
      <c r="AQA26" s="106"/>
      <c r="AQB26" s="106"/>
      <c r="AQC26" s="106"/>
      <c r="AQD26" s="106"/>
      <c r="AQE26" s="106"/>
      <c r="AQF26" s="106"/>
      <c r="AQG26" s="106"/>
      <c r="AQH26" s="106"/>
      <c r="AQI26" s="106"/>
      <c r="AQJ26" s="106"/>
      <c r="AQK26" s="106"/>
      <c r="AQL26" s="106"/>
      <c r="AQM26" s="106"/>
      <c r="AQN26" s="106"/>
      <c r="AQO26" s="106"/>
      <c r="AQP26" s="106"/>
      <c r="AQQ26" s="106"/>
      <c r="AQR26" s="106"/>
      <c r="AQS26" s="106"/>
      <c r="AQT26" s="106"/>
      <c r="AQU26" s="106"/>
      <c r="AQV26" s="106"/>
      <c r="AQW26" s="106"/>
      <c r="AQX26" s="106"/>
      <c r="AQY26" s="106"/>
      <c r="AQZ26" s="106"/>
      <c r="ARA26" s="106"/>
      <c r="ARB26" s="106"/>
      <c r="ARC26" s="106"/>
      <c r="ARD26" s="106"/>
      <c r="ARE26" s="106"/>
      <c r="ARF26" s="106"/>
      <c r="ARG26" s="106"/>
      <c r="ARH26" s="106"/>
      <c r="ARI26" s="106"/>
      <c r="ARJ26" s="106"/>
      <c r="ARK26" s="106"/>
      <c r="ARL26" s="106"/>
      <c r="ARM26" s="106"/>
      <c r="ARN26" s="106"/>
      <c r="ARO26" s="106"/>
      <c r="ARP26" s="106"/>
      <c r="ARQ26" s="106"/>
      <c r="ARR26" s="106"/>
      <c r="ARS26" s="106"/>
      <c r="ART26" s="106"/>
      <c r="ARU26" s="106"/>
      <c r="ARV26" s="106"/>
      <c r="ARW26" s="106"/>
      <c r="ARX26" s="106"/>
      <c r="ARY26" s="106"/>
      <c r="ARZ26" s="106"/>
      <c r="ASA26" s="106"/>
      <c r="ASB26" s="106"/>
      <c r="ASC26" s="106"/>
      <c r="ASD26" s="106"/>
      <c r="ASE26" s="106"/>
      <c r="ASF26" s="106"/>
      <c r="ASG26" s="106"/>
      <c r="ASH26" s="106"/>
      <c r="ASI26" s="106"/>
      <c r="ASJ26" s="106"/>
      <c r="ASK26" s="106"/>
      <c r="ASL26" s="106"/>
      <c r="ASM26" s="106"/>
      <c r="ASN26" s="106"/>
      <c r="ASO26" s="106"/>
      <c r="ASP26" s="106"/>
      <c r="ASQ26" s="106"/>
      <c r="ASR26" s="106"/>
      <c r="ASS26" s="106"/>
      <c r="AST26" s="106"/>
      <c r="ASU26" s="106"/>
      <c r="ASV26" s="106"/>
      <c r="ASW26" s="106"/>
      <c r="ASX26" s="106"/>
      <c r="ASY26" s="106"/>
      <c r="ASZ26" s="106"/>
      <c r="ATA26" s="106"/>
      <c r="ATB26" s="106"/>
      <c r="ATC26" s="106"/>
      <c r="ATD26" s="106"/>
      <c r="ATE26" s="106"/>
      <c r="ATF26" s="106"/>
      <c r="ATG26" s="106"/>
      <c r="ATH26" s="106"/>
      <c r="ATI26" s="106"/>
      <c r="ATJ26" s="106"/>
      <c r="ATK26" s="106"/>
      <c r="ATL26" s="106"/>
      <c r="ATM26" s="106"/>
      <c r="ATN26" s="106"/>
      <c r="ATO26" s="106"/>
      <c r="ATP26" s="106"/>
      <c r="ATQ26" s="106"/>
      <c r="ATR26" s="106"/>
      <c r="ATS26" s="106"/>
      <c r="ATT26" s="106"/>
      <c r="ATU26" s="106"/>
      <c r="ATV26" s="106"/>
      <c r="ATW26" s="106"/>
      <c r="ATX26" s="106"/>
      <c r="ATY26" s="106"/>
      <c r="ATZ26" s="106"/>
      <c r="AUA26" s="106"/>
      <c r="AUB26" s="106"/>
      <c r="AUC26" s="106"/>
      <c r="AUD26" s="106"/>
      <c r="AUE26" s="106"/>
      <c r="AUF26" s="106"/>
      <c r="AUG26" s="106"/>
      <c r="AUH26" s="106"/>
      <c r="AUI26" s="106"/>
      <c r="AUJ26" s="106"/>
      <c r="AUK26" s="106"/>
      <c r="AUL26" s="106"/>
      <c r="AUM26" s="106"/>
      <c r="AUN26" s="106"/>
      <c r="AUO26" s="106"/>
      <c r="AUP26" s="106"/>
      <c r="AUQ26" s="106"/>
      <c r="AUR26" s="106"/>
      <c r="AUS26" s="106"/>
      <c r="AUT26" s="106"/>
      <c r="AUU26" s="106"/>
      <c r="AUV26" s="106"/>
      <c r="AUW26" s="106"/>
      <c r="AUX26" s="106"/>
      <c r="AUY26" s="106"/>
      <c r="AUZ26" s="106"/>
      <c r="AVA26" s="106"/>
      <c r="AVB26" s="106"/>
      <c r="AVC26" s="106"/>
      <c r="AVD26" s="106"/>
      <c r="AVE26" s="106"/>
      <c r="AVF26" s="106"/>
      <c r="AVG26" s="106"/>
      <c r="AVH26" s="106"/>
      <c r="AVI26" s="106"/>
      <c r="AVJ26" s="106"/>
      <c r="AVK26" s="106"/>
      <c r="AVL26" s="106"/>
      <c r="AVM26" s="106"/>
      <c r="AVN26" s="106"/>
      <c r="AVO26" s="106"/>
      <c r="AVP26" s="106"/>
      <c r="AVQ26" s="106"/>
      <c r="AVR26" s="106"/>
      <c r="AVS26" s="106"/>
      <c r="AVT26" s="106"/>
      <c r="AVU26" s="106"/>
      <c r="AVV26" s="106"/>
      <c r="AVW26" s="106"/>
      <c r="AVX26" s="106"/>
      <c r="AVY26" s="106"/>
      <c r="AVZ26" s="106"/>
      <c r="AWA26" s="106"/>
      <c r="AWB26" s="106"/>
      <c r="AWC26" s="106"/>
      <c r="AWD26" s="106"/>
      <c r="AWE26" s="106"/>
      <c r="AWF26" s="106"/>
      <c r="AWG26" s="106"/>
      <c r="AWH26" s="106"/>
      <c r="AWI26" s="106"/>
      <c r="AWJ26" s="106"/>
      <c r="AWK26" s="106"/>
      <c r="AWL26" s="106"/>
      <c r="AWM26" s="106"/>
      <c r="AWN26" s="106"/>
      <c r="AWO26" s="106"/>
      <c r="AWP26" s="106"/>
      <c r="AWQ26" s="106"/>
      <c r="AWR26" s="106"/>
      <c r="AWS26" s="106"/>
      <c r="AWT26" s="106"/>
      <c r="AWU26" s="106"/>
      <c r="AWV26" s="106"/>
      <c r="AWW26" s="106"/>
      <c r="AWX26" s="106"/>
      <c r="AWY26" s="106"/>
      <c r="AWZ26" s="106"/>
      <c r="AXA26" s="106"/>
      <c r="AXB26" s="106"/>
      <c r="AXC26" s="106"/>
      <c r="AXD26" s="106"/>
      <c r="AXE26" s="106"/>
      <c r="AXF26" s="106"/>
      <c r="AXG26" s="106"/>
      <c r="AXH26" s="106"/>
      <c r="AXI26" s="106"/>
      <c r="AXJ26" s="106"/>
      <c r="AXK26" s="106"/>
      <c r="AXL26" s="106"/>
      <c r="AXM26" s="106"/>
      <c r="AXN26" s="106"/>
      <c r="AXO26" s="106"/>
      <c r="AXP26" s="106"/>
      <c r="AXQ26" s="106"/>
      <c r="AXR26" s="106"/>
      <c r="AXS26" s="106"/>
      <c r="AXT26" s="106"/>
      <c r="AXU26" s="106"/>
      <c r="AXV26" s="106"/>
      <c r="AXW26" s="106"/>
      <c r="AXX26" s="106"/>
      <c r="AXY26" s="106"/>
      <c r="AXZ26" s="106"/>
      <c r="AYA26" s="106"/>
      <c r="AYB26" s="106"/>
      <c r="AYC26" s="106"/>
      <c r="AYD26" s="106"/>
      <c r="AYE26" s="106"/>
      <c r="AYF26" s="106"/>
      <c r="AYG26" s="106"/>
      <c r="AYH26" s="106"/>
      <c r="AYI26" s="106"/>
      <c r="AYJ26" s="106"/>
      <c r="AYK26" s="106"/>
      <c r="AYL26" s="106"/>
      <c r="AYM26" s="106"/>
      <c r="AYN26" s="106"/>
      <c r="AYO26" s="106"/>
      <c r="AYP26" s="106"/>
      <c r="AYQ26" s="106"/>
      <c r="AYR26" s="106"/>
      <c r="AYS26" s="106"/>
      <c r="AYT26" s="106"/>
      <c r="AYU26" s="106"/>
      <c r="AYV26" s="106"/>
      <c r="AYW26" s="106"/>
      <c r="AYX26" s="106"/>
      <c r="AYY26" s="106"/>
      <c r="AYZ26" s="106"/>
      <c r="AZA26" s="106"/>
      <c r="AZB26" s="106"/>
      <c r="AZC26" s="106"/>
      <c r="AZD26" s="106"/>
      <c r="AZE26" s="106"/>
      <c r="AZF26" s="106"/>
      <c r="AZG26" s="106"/>
      <c r="AZH26" s="106"/>
      <c r="AZI26" s="106"/>
      <c r="AZJ26" s="106"/>
      <c r="AZK26" s="106"/>
      <c r="AZL26" s="106"/>
      <c r="AZM26" s="106"/>
      <c r="AZN26" s="106"/>
      <c r="AZO26" s="106"/>
      <c r="AZP26" s="106"/>
      <c r="AZQ26" s="106"/>
      <c r="AZR26" s="106"/>
      <c r="AZS26" s="106"/>
      <c r="AZT26" s="106"/>
      <c r="AZU26" s="106"/>
      <c r="AZV26" s="106"/>
      <c r="AZW26" s="106"/>
      <c r="AZX26" s="106"/>
      <c r="AZY26" s="106"/>
      <c r="AZZ26" s="106"/>
      <c r="BAA26" s="106"/>
      <c r="BAB26" s="106"/>
      <c r="BAC26" s="106"/>
      <c r="BAD26" s="106"/>
      <c r="BAE26" s="106"/>
      <c r="BAF26" s="106"/>
      <c r="BAG26" s="106"/>
      <c r="BAH26" s="106"/>
      <c r="BAI26" s="106"/>
      <c r="BAJ26" s="106"/>
      <c r="BAK26" s="106"/>
      <c r="BAL26" s="106"/>
      <c r="BAM26" s="106"/>
      <c r="BAN26" s="106"/>
      <c r="BAO26" s="106"/>
      <c r="BAP26" s="106"/>
      <c r="BAQ26" s="106"/>
      <c r="BAR26" s="106"/>
      <c r="BAS26" s="106"/>
      <c r="BAT26" s="106"/>
      <c r="BAU26" s="106"/>
      <c r="BAV26" s="106"/>
      <c r="BAW26" s="106"/>
      <c r="BAX26" s="106"/>
      <c r="BAY26" s="106"/>
      <c r="BAZ26" s="106"/>
      <c r="BBA26" s="106"/>
      <c r="BBB26" s="106"/>
      <c r="BBC26" s="106"/>
      <c r="BBD26" s="106"/>
      <c r="BBE26" s="106"/>
      <c r="BBF26" s="106"/>
      <c r="BBG26" s="106"/>
      <c r="BBH26" s="106"/>
      <c r="BBI26" s="106"/>
      <c r="BBJ26" s="106"/>
      <c r="BBK26" s="106"/>
      <c r="BBL26" s="106"/>
      <c r="BBM26" s="106"/>
      <c r="BBN26" s="106"/>
      <c r="BBO26" s="106"/>
      <c r="BBP26" s="106"/>
      <c r="BBQ26" s="106"/>
      <c r="BBR26" s="106"/>
      <c r="BBS26" s="106"/>
      <c r="BBT26" s="106"/>
      <c r="BBU26" s="106"/>
      <c r="BBV26" s="106"/>
      <c r="BBW26" s="106"/>
      <c r="BBX26" s="106"/>
      <c r="BBY26" s="106"/>
      <c r="BBZ26" s="106"/>
      <c r="BCA26" s="106"/>
      <c r="BCB26" s="106"/>
      <c r="BCC26" s="106"/>
      <c r="BCD26" s="106"/>
      <c r="BCE26" s="106"/>
      <c r="BCF26" s="106"/>
      <c r="BCG26" s="106"/>
      <c r="BCH26" s="106"/>
      <c r="BCI26" s="106"/>
      <c r="BCJ26" s="106"/>
      <c r="BCK26" s="106"/>
      <c r="BCL26" s="106"/>
      <c r="BCM26" s="106"/>
      <c r="BCN26" s="106"/>
      <c r="BCO26" s="106"/>
      <c r="BCP26" s="106"/>
      <c r="BCQ26" s="106"/>
      <c r="BCR26" s="106"/>
      <c r="BCS26" s="106"/>
      <c r="BCT26" s="106"/>
      <c r="BCU26" s="106"/>
      <c r="BCV26" s="106"/>
      <c r="BCW26" s="106"/>
      <c r="BCX26" s="106"/>
      <c r="BCY26" s="106"/>
      <c r="BCZ26" s="106"/>
      <c r="BDA26" s="106"/>
      <c r="BDB26" s="106"/>
      <c r="BDC26" s="106"/>
      <c r="BDD26" s="106"/>
      <c r="BDE26" s="106"/>
      <c r="BDF26" s="106"/>
      <c r="BDG26" s="106"/>
      <c r="BDH26" s="106"/>
      <c r="BDI26" s="106"/>
      <c r="BDJ26" s="106"/>
      <c r="BDK26" s="106"/>
      <c r="BDL26" s="106"/>
      <c r="BDM26" s="106"/>
      <c r="BDN26" s="106"/>
      <c r="BDO26" s="106"/>
      <c r="BDP26" s="106"/>
      <c r="BDQ26" s="106"/>
      <c r="BDR26" s="106"/>
      <c r="BDS26" s="106"/>
      <c r="BDT26" s="106"/>
      <c r="BDU26" s="106"/>
      <c r="BDV26" s="106"/>
      <c r="BDW26" s="106"/>
      <c r="BDX26" s="106"/>
      <c r="BDY26" s="106"/>
      <c r="BDZ26" s="106"/>
      <c r="BEA26" s="106"/>
      <c r="BEB26" s="106"/>
      <c r="BEC26" s="106"/>
      <c r="BED26" s="106"/>
      <c r="BEE26" s="106"/>
      <c r="BEF26" s="106"/>
      <c r="BEG26" s="106"/>
      <c r="BEH26" s="106"/>
      <c r="BEI26" s="106"/>
      <c r="BEJ26" s="106"/>
      <c r="BEK26" s="106"/>
      <c r="BEL26" s="106"/>
      <c r="BEM26" s="106"/>
      <c r="BEN26" s="106"/>
      <c r="BEO26" s="106"/>
      <c r="BEP26" s="106"/>
      <c r="BEQ26" s="106"/>
      <c r="BER26" s="106"/>
      <c r="BES26" s="106"/>
      <c r="BET26" s="106"/>
      <c r="BEU26" s="106"/>
      <c r="BEV26" s="106"/>
      <c r="BEW26" s="106"/>
      <c r="BEX26" s="106"/>
      <c r="BEY26" s="106"/>
      <c r="BEZ26" s="106"/>
      <c r="BFA26" s="106"/>
      <c r="BFB26" s="106"/>
      <c r="BFC26" s="106"/>
      <c r="BFD26" s="106"/>
      <c r="BFE26" s="106"/>
      <c r="BFF26" s="106"/>
      <c r="BFG26" s="106"/>
      <c r="BFH26" s="106"/>
      <c r="BFI26" s="106"/>
      <c r="BFJ26" s="106"/>
      <c r="BFK26" s="106"/>
      <c r="BFL26" s="106"/>
      <c r="BFM26" s="106"/>
      <c r="BFN26" s="106"/>
      <c r="BFO26" s="106"/>
      <c r="BFP26" s="106"/>
      <c r="BFQ26" s="106"/>
      <c r="BFR26" s="106"/>
      <c r="BFS26" s="106"/>
      <c r="BFT26" s="106"/>
      <c r="BFU26" s="106"/>
      <c r="BFV26" s="106"/>
      <c r="BFW26" s="106"/>
      <c r="BFX26" s="106"/>
      <c r="BFY26" s="106"/>
      <c r="BFZ26" s="106"/>
      <c r="BGA26" s="106"/>
      <c r="BGB26" s="106"/>
      <c r="BGC26" s="106"/>
      <c r="BGD26" s="106"/>
      <c r="BGE26" s="106"/>
      <c r="BGF26" s="106"/>
      <c r="BGG26" s="106"/>
      <c r="BGH26" s="106"/>
      <c r="BGI26" s="106"/>
      <c r="BGJ26" s="106"/>
      <c r="BGK26" s="106"/>
      <c r="BGL26" s="106"/>
      <c r="BGM26" s="106"/>
      <c r="BGN26" s="106"/>
      <c r="BGO26" s="106"/>
      <c r="BGP26" s="106"/>
      <c r="BGQ26" s="106"/>
      <c r="BGR26" s="106"/>
      <c r="BGS26" s="106"/>
      <c r="BGT26" s="106"/>
      <c r="BGU26" s="106"/>
      <c r="BGV26" s="106"/>
      <c r="BGW26" s="106"/>
      <c r="BGX26" s="106"/>
      <c r="BGY26" s="106"/>
      <c r="BGZ26" s="106"/>
      <c r="BHA26" s="106"/>
      <c r="BHB26" s="106"/>
      <c r="BHC26" s="106"/>
      <c r="BHD26" s="106"/>
      <c r="BHE26" s="106"/>
      <c r="BHF26" s="106"/>
      <c r="BHG26" s="106"/>
      <c r="BHH26" s="106"/>
      <c r="BHI26" s="106"/>
      <c r="BHJ26" s="106"/>
      <c r="BHK26" s="106"/>
      <c r="BHL26" s="106"/>
      <c r="BHM26" s="106"/>
      <c r="BHN26" s="106"/>
      <c r="BHO26" s="106"/>
      <c r="BHP26" s="106"/>
      <c r="BHQ26" s="106"/>
      <c r="BHR26" s="106"/>
      <c r="BHS26" s="106"/>
      <c r="BHT26" s="106"/>
      <c r="BHU26" s="106"/>
      <c r="BHV26" s="106"/>
      <c r="BHW26" s="106"/>
      <c r="BHX26" s="106"/>
      <c r="BHY26" s="106"/>
      <c r="BHZ26" s="106"/>
      <c r="BIA26" s="106"/>
      <c r="BIB26" s="106"/>
      <c r="BIC26" s="106"/>
      <c r="BID26" s="106"/>
      <c r="BIE26" s="106"/>
      <c r="BIF26" s="106"/>
      <c r="BIG26" s="106"/>
      <c r="BIH26" s="106"/>
      <c r="BII26" s="106"/>
      <c r="BIJ26" s="106"/>
      <c r="BIK26" s="106"/>
      <c r="BIL26" s="106"/>
      <c r="BIM26" s="106"/>
      <c r="BIN26" s="106"/>
      <c r="BIO26" s="106"/>
      <c r="BIP26" s="106"/>
      <c r="BIQ26" s="106"/>
      <c r="BIR26" s="106"/>
      <c r="BIS26" s="106"/>
      <c r="BIT26" s="106"/>
      <c r="BIU26" s="106"/>
      <c r="BIV26" s="106"/>
      <c r="BIW26" s="106"/>
      <c r="BIX26" s="106"/>
      <c r="BIY26" s="106"/>
      <c r="BIZ26" s="106"/>
      <c r="BJA26" s="106"/>
      <c r="BJB26" s="106"/>
      <c r="BJC26" s="106"/>
      <c r="BJD26" s="106"/>
      <c r="BJE26" s="106"/>
      <c r="BJF26" s="106"/>
      <c r="BJG26" s="106"/>
      <c r="BJH26" s="106"/>
      <c r="BJI26" s="106"/>
      <c r="BJJ26" s="106"/>
      <c r="BJK26" s="106"/>
      <c r="BJL26" s="106"/>
      <c r="BJM26" s="106"/>
      <c r="BJN26" s="106"/>
      <c r="BJO26" s="106"/>
      <c r="BJP26" s="106"/>
      <c r="BJQ26" s="106"/>
      <c r="BJR26" s="106"/>
      <c r="BJS26" s="106"/>
      <c r="BJT26" s="106"/>
      <c r="BJU26" s="106"/>
      <c r="BJV26" s="106"/>
      <c r="BJW26" s="106"/>
      <c r="BJX26" s="106"/>
      <c r="BJY26" s="106"/>
      <c r="BJZ26" s="106"/>
      <c r="BKA26" s="106"/>
      <c r="BKB26" s="106"/>
      <c r="BKC26" s="106"/>
      <c r="BKD26" s="106"/>
      <c r="BKE26" s="106"/>
      <c r="BKF26" s="106"/>
      <c r="BKG26" s="106"/>
      <c r="BKH26" s="106"/>
      <c r="BKI26" s="106"/>
      <c r="BKJ26" s="106"/>
      <c r="BKK26" s="106"/>
      <c r="BKL26" s="106"/>
      <c r="BKM26" s="106"/>
      <c r="BKN26" s="106"/>
      <c r="BKO26" s="106"/>
      <c r="BKP26" s="106"/>
      <c r="BKQ26" s="106"/>
      <c r="BKR26" s="106"/>
      <c r="BKS26" s="106"/>
      <c r="BKT26" s="106"/>
      <c r="BKU26" s="106"/>
      <c r="BKV26" s="106"/>
      <c r="BKW26" s="106"/>
      <c r="BKX26" s="106"/>
      <c r="BKY26" s="106"/>
      <c r="BKZ26" s="106"/>
      <c r="BLA26" s="106"/>
      <c r="BLB26" s="106"/>
      <c r="BLC26" s="106"/>
      <c r="BLD26" s="106"/>
      <c r="BLE26" s="106"/>
      <c r="BLF26" s="106"/>
      <c r="BLG26" s="106"/>
      <c r="BLH26" s="106"/>
      <c r="BLI26" s="106"/>
      <c r="BLJ26" s="106"/>
      <c r="BLK26" s="106"/>
      <c r="BLL26" s="106"/>
      <c r="BLM26" s="106"/>
      <c r="BLN26" s="106"/>
      <c r="BLO26" s="106"/>
      <c r="BLP26" s="106"/>
      <c r="BLQ26" s="106"/>
      <c r="BLR26" s="106"/>
      <c r="BLS26" s="106"/>
      <c r="BLT26" s="106"/>
      <c r="BLU26" s="106"/>
      <c r="BLV26" s="106"/>
      <c r="BLW26" s="106"/>
      <c r="BLX26" s="106"/>
      <c r="BLY26" s="106"/>
      <c r="BLZ26" s="106"/>
      <c r="BMA26" s="106"/>
      <c r="BMB26" s="106"/>
      <c r="BMC26" s="106"/>
      <c r="BMD26" s="106"/>
      <c r="BME26" s="106"/>
      <c r="BMF26" s="106"/>
      <c r="BMG26" s="106"/>
      <c r="BMH26" s="106"/>
      <c r="BMI26" s="106"/>
      <c r="BMJ26" s="106"/>
      <c r="BMK26" s="106"/>
      <c r="BML26" s="106"/>
      <c r="BMM26" s="106"/>
      <c r="BMN26" s="106"/>
      <c r="BMO26" s="106"/>
      <c r="BMP26" s="106"/>
      <c r="BMQ26" s="106"/>
      <c r="BMR26" s="106"/>
      <c r="BMS26" s="106"/>
      <c r="BMT26" s="106"/>
      <c r="BMU26" s="106"/>
      <c r="BMV26" s="106"/>
      <c r="BMW26" s="106"/>
      <c r="BMX26" s="106"/>
      <c r="BMY26" s="106"/>
      <c r="BMZ26" s="106"/>
      <c r="BNA26" s="106"/>
      <c r="BNB26" s="106"/>
      <c r="BNC26" s="106"/>
      <c r="BND26" s="106"/>
      <c r="BNE26" s="106"/>
      <c r="BNF26" s="106"/>
      <c r="BNG26" s="106"/>
      <c r="BNH26" s="106"/>
      <c r="BNI26" s="106"/>
      <c r="BNJ26" s="106"/>
      <c r="BNK26" s="106"/>
      <c r="BNL26" s="106"/>
      <c r="BNM26" s="106"/>
      <c r="BNN26" s="106"/>
      <c r="BNO26" s="106"/>
      <c r="BNP26" s="106"/>
      <c r="BNQ26" s="106"/>
      <c r="BNR26" s="106"/>
      <c r="BNS26" s="106"/>
      <c r="BNT26" s="106"/>
      <c r="BNU26" s="106"/>
      <c r="BNV26" s="106"/>
      <c r="BNW26" s="106"/>
      <c r="BNX26" s="106"/>
      <c r="BNY26" s="106"/>
      <c r="BNZ26" s="106"/>
      <c r="BOA26" s="106"/>
      <c r="BOB26" s="106"/>
      <c r="BOC26" s="106"/>
      <c r="BOD26" s="106"/>
      <c r="BOE26" s="106"/>
      <c r="BOF26" s="106"/>
      <c r="BOG26" s="106"/>
      <c r="BOH26" s="106"/>
      <c r="BOI26" s="106"/>
      <c r="BOJ26" s="106"/>
      <c r="BOK26" s="106"/>
      <c r="BOL26" s="106"/>
      <c r="BOM26" s="106"/>
      <c r="BON26" s="106"/>
      <c r="BOO26" s="106"/>
      <c r="BOP26" s="106"/>
      <c r="BOQ26" s="106"/>
      <c r="BOR26" s="106"/>
      <c r="BOS26" s="106"/>
      <c r="BOT26" s="106"/>
      <c r="BOU26" s="106"/>
      <c r="BOV26" s="106"/>
      <c r="BOW26" s="106"/>
      <c r="BOX26" s="106"/>
      <c r="BOY26" s="106"/>
      <c r="BOZ26" s="106"/>
      <c r="BPA26" s="106"/>
      <c r="BPB26" s="106"/>
      <c r="BPC26" s="106"/>
      <c r="BPD26" s="106"/>
      <c r="BPE26" s="106"/>
      <c r="BPF26" s="106"/>
      <c r="BPG26" s="106"/>
      <c r="BPH26" s="106"/>
      <c r="BPI26" s="106"/>
      <c r="BPJ26" s="106"/>
      <c r="BPK26" s="106"/>
      <c r="BPL26" s="106"/>
      <c r="BPM26" s="106"/>
      <c r="BPN26" s="106"/>
      <c r="BPO26" s="106"/>
      <c r="BPP26" s="106"/>
      <c r="BPQ26" s="106"/>
      <c r="BPR26" s="106"/>
      <c r="BPS26" s="106"/>
      <c r="BPT26" s="106"/>
      <c r="BPU26" s="106"/>
      <c r="BPV26" s="106"/>
      <c r="BPW26" s="106"/>
      <c r="BPX26" s="106"/>
      <c r="BPY26" s="106"/>
      <c r="BPZ26" s="106"/>
      <c r="BQA26" s="106"/>
      <c r="BQB26" s="106"/>
      <c r="BQC26" s="106"/>
      <c r="BQD26" s="106"/>
      <c r="BQE26" s="106"/>
      <c r="BQF26" s="106"/>
      <c r="BQG26" s="106"/>
      <c r="BQH26" s="106"/>
      <c r="BQI26" s="106"/>
      <c r="BQJ26" s="106"/>
      <c r="BQK26" s="106"/>
      <c r="BQL26" s="106"/>
      <c r="BQM26" s="106"/>
      <c r="BQN26" s="106"/>
      <c r="BQO26" s="106"/>
      <c r="BQP26" s="106"/>
      <c r="BQQ26" s="106"/>
      <c r="BQR26" s="106"/>
      <c r="BQS26" s="106"/>
      <c r="BQT26" s="106"/>
      <c r="BQU26" s="106"/>
      <c r="BQV26" s="106"/>
      <c r="BQW26" s="106"/>
      <c r="BQX26" s="106"/>
      <c r="BQY26" s="106"/>
      <c r="BQZ26" s="106"/>
      <c r="BRA26" s="106"/>
      <c r="BRB26" s="106"/>
      <c r="BRC26" s="106"/>
      <c r="BRD26" s="106"/>
      <c r="BRE26" s="106"/>
      <c r="BRF26" s="106"/>
      <c r="BRG26" s="106"/>
      <c r="BRH26" s="106"/>
      <c r="BRI26" s="106"/>
      <c r="BRJ26" s="106"/>
      <c r="BRK26" s="106"/>
      <c r="BRL26" s="106"/>
      <c r="BRM26" s="106"/>
      <c r="BRN26" s="106"/>
      <c r="BRO26" s="106"/>
      <c r="BRP26" s="106"/>
      <c r="BRQ26" s="106"/>
      <c r="BRR26" s="106"/>
      <c r="BRS26" s="106"/>
      <c r="BRT26" s="106"/>
      <c r="BRU26" s="106"/>
      <c r="BRV26" s="106"/>
      <c r="BRW26" s="106"/>
      <c r="BRX26" s="106"/>
      <c r="BRY26" s="106"/>
      <c r="BRZ26" s="106"/>
      <c r="BSA26" s="106"/>
      <c r="BSB26" s="106"/>
      <c r="BSC26" s="106"/>
      <c r="BSD26" s="106"/>
      <c r="BSE26" s="106"/>
      <c r="BSF26" s="106"/>
      <c r="BSG26" s="106"/>
      <c r="BSH26" s="106"/>
      <c r="BSI26" s="106"/>
      <c r="BSJ26" s="106"/>
      <c r="BSK26" s="106"/>
      <c r="BSL26" s="106"/>
      <c r="BSM26" s="106"/>
      <c r="BSN26" s="106"/>
      <c r="BSO26" s="106"/>
      <c r="BSP26" s="106"/>
      <c r="BSQ26" s="106"/>
      <c r="BSR26" s="106"/>
      <c r="BSS26" s="106"/>
      <c r="BST26" s="106"/>
      <c r="BSU26" s="106"/>
      <c r="BSV26" s="106"/>
      <c r="BSW26" s="106"/>
      <c r="BSX26" s="106"/>
      <c r="BSY26" s="106"/>
      <c r="BSZ26" s="106"/>
      <c r="BTA26" s="106"/>
      <c r="BTB26" s="106"/>
      <c r="BTC26" s="106"/>
      <c r="BTD26" s="106"/>
      <c r="BTE26" s="106"/>
      <c r="BTF26" s="106"/>
      <c r="BTG26" s="106"/>
      <c r="BTH26" s="106"/>
      <c r="BTI26" s="106"/>
      <c r="BTJ26" s="106"/>
      <c r="BTK26" s="106"/>
      <c r="BTL26" s="106"/>
      <c r="BTM26" s="106"/>
      <c r="BTN26" s="106"/>
      <c r="BTO26" s="106"/>
      <c r="BTP26" s="106"/>
      <c r="BTQ26" s="106"/>
      <c r="BTR26" s="106"/>
      <c r="BTS26" s="106"/>
      <c r="BTT26" s="106"/>
      <c r="BTU26" s="106"/>
      <c r="BTV26" s="106"/>
      <c r="BTW26" s="106"/>
      <c r="BTX26" s="106"/>
      <c r="BTY26" s="106"/>
      <c r="BTZ26" s="106"/>
      <c r="BUA26" s="106"/>
      <c r="BUB26" s="106"/>
      <c r="BUC26" s="106"/>
      <c r="BUD26" s="106"/>
      <c r="BUE26" s="106"/>
      <c r="BUF26" s="106"/>
      <c r="BUG26" s="106"/>
      <c r="BUH26" s="106"/>
      <c r="BUI26" s="106"/>
      <c r="BUJ26" s="106"/>
      <c r="BUK26" s="106"/>
      <c r="BUL26" s="106"/>
      <c r="BUM26" s="106"/>
      <c r="BUN26" s="106"/>
      <c r="BUO26" s="106"/>
      <c r="BUP26" s="106"/>
      <c r="BUQ26" s="106"/>
      <c r="BUR26" s="106"/>
      <c r="BUS26" s="106"/>
      <c r="BUT26" s="106"/>
      <c r="BUU26" s="106"/>
      <c r="BUV26" s="106"/>
      <c r="BUW26" s="106"/>
      <c r="BUX26" s="106"/>
      <c r="BUY26" s="106"/>
      <c r="BUZ26" s="106"/>
      <c r="BVA26" s="106"/>
      <c r="BVB26" s="106"/>
      <c r="BVC26" s="106"/>
      <c r="BVD26" s="106"/>
      <c r="BVE26" s="106"/>
      <c r="BVF26" s="106"/>
      <c r="BVG26" s="106"/>
      <c r="BVH26" s="106"/>
      <c r="BVI26" s="106"/>
      <c r="BVJ26" s="106"/>
      <c r="BVK26" s="106"/>
      <c r="BVL26" s="106"/>
      <c r="BVM26" s="106"/>
      <c r="BVN26" s="106"/>
      <c r="BVO26" s="106"/>
      <c r="BVP26" s="106"/>
      <c r="BVQ26" s="106"/>
      <c r="BVR26" s="106"/>
      <c r="BVS26" s="106"/>
      <c r="BVT26" s="106"/>
      <c r="BVU26" s="106"/>
      <c r="BVV26" s="106"/>
      <c r="BVW26" s="106"/>
      <c r="BVX26" s="106"/>
      <c r="BVY26" s="106"/>
      <c r="BVZ26" s="106"/>
      <c r="BWA26" s="106"/>
      <c r="BWB26" s="106"/>
      <c r="BWC26" s="106"/>
      <c r="BWD26" s="106"/>
      <c r="BWE26" s="106"/>
      <c r="BWF26" s="106"/>
      <c r="BWG26" s="106"/>
      <c r="BWH26" s="106"/>
      <c r="BWI26" s="106"/>
      <c r="BWJ26" s="106"/>
      <c r="BWK26" s="106"/>
      <c r="BWL26" s="106"/>
      <c r="BWM26" s="106"/>
      <c r="BWN26" s="106"/>
      <c r="BWO26" s="106"/>
      <c r="BWP26" s="106"/>
      <c r="BWQ26" s="106"/>
      <c r="BWR26" s="106"/>
      <c r="BWS26" s="106"/>
      <c r="BWT26" s="106"/>
      <c r="BWU26" s="106"/>
      <c r="BWV26" s="106"/>
      <c r="BWW26" s="106"/>
      <c r="BWX26" s="106"/>
      <c r="BWY26" s="106"/>
      <c r="BWZ26" s="106"/>
      <c r="BXA26" s="106"/>
      <c r="BXB26" s="106"/>
      <c r="BXC26" s="106"/>
      <c r="BXD26" s="106"/>
      <c r="BXE26" s="106"/>
      <c r="BXF26" s="106"/>
      <c r="BXG26" s="106"/>
      <c r="BXH26" s="106"/>
      <c r="BXI26" s="106"/>
      <c r="BXJ26" s="106"/>
      <c r="BXK26" s="106"/>
      <c r="BXL26" s="106"/>
      <c r="BXM26" s="106"/>
      <c r="BXN26" s="106"/>
      <c r="BXO26" s="106"/>
      <c r="BXP26" s="106"/>
      <c r="BXQ26" s="106"/>
      <c r="BXR26" s="106"/>
      <c r="BXS26" s="106"/>
      <c r="BXT26" s="106"/>
      <c r="BXU26" s="106"/>
      <c r="BXV26" s="106"/>
      <c r="BXW26" s="106"/>
      <c r="BXX26" s="106"/>
      <c r="BXY26" s="106"/>
      <c r="BXZ26" s="106"/>
      <c r="BYA26" s="106"/>
      <c r="BYB26" s="106"/>
      <c r="BYC26" s="106"/>
      <c r="BYD26" s="106"/>
      <c r="BYE26" s="106"/>
      <c r="BYF26" s="106"/>
      <c r="BYG26" s="106"/>
      <c r="BYH26" s="106"/>
      <c r="BYI26" s="106"/>
      <c r="BYJ26" s="106"/>
      <c r="BYK26" s="106"/>
      <c r="BYL26" s="106"/>
      <c r="BYM26" s="106"/>
      <c r="BYN26" s="106"/>
      <c r="BYO26" s="106"/>
      <c r="BYP26" s="106"/>
      <c r="BYQ26" s="106"/>
      <c r="BYR26" s="106"/>
      <c r="BYS26" s="106"/>
      <c r="BYT26" s="106"/>
      <c r="BYU26" s="106"/>
      <c r="BYV26" s="106"/>
      <c r="BYW26" s="106"/>
      <c r="BYX26" s="106"/>
      <c r="BYY26" s="106"/>
      <c r="BYZ26" s="106"/>
      <c r="BZA26" s="106"/>
      <c r="BZB26" s="106"/>
      <c r="BZC26" s="106"/>
      <c r="BZD26" s="106"/>
      <c r="BZE26" s="106"/>
      <c r="BZF26" s="106"/>
      <c r="BZG26" s="106"/>
      <c r="BZH26" s="106"/>
      <c r="BZI26" s="106"/>
      <c r="BZJ26" s="106"/>
      <c r="BZK26" s="106"/>
      <c r="BZL26" s="106"/>
      <c r="BZM26" s="106"/>
      <c r="BZN26" s="106"/>
      <c r="BZO26" s="106"/>
      <c r="BZP26" s="106"/>
      <c r="BZQ26" s="106"/>
      <c r="BZR26" s="106"/>
      <c r="BZS26" s="106"/>
      <c r="BZT26" s="106"/>
      <c r="BZU26" s="106"/>
      <c r="BZV26" s="106"/>
      <c r="BZW26" s="106"/>
      <c r="BZX26" s="106"/>
      <c r="BZY26" s="106"/>
      <c r="BZZ26" s="106"/>
      <c r="CAA26" s="106"/>
      <c r="CAB26" s="106"/>
      <c r="CAC26" s="106"/>
      <c r="CAD26" s="106"/>
      <c r="CAE26" s="106"/>
      <c r="CAF26" s="106"/>
      <c r="CAG26" s="106"/>
      <c r="CAH26" s="106"/>
      <c r="CAI26" s="106"/>
      <c r="CAJ26" s="106"/>
      <c r="CAK26" s="106"/>
      <c r="CAL26" s="106"/>
      <c r="CAM26" s="106"/>
      <c r="CAN26" s="106"/>
      <c r="CAO26" s="106"/>
      <c r="CAP26" s="106"/>
      <c r="CAQ26" s="106"/>
      <c r="CAR26" s="106"/>
      <c r="CAS26" s="106"/>
      <c r="CAT26" s="106"/>
      <c r="CAU26" s="106"/>
      <c r="CAV26" s="106"/>
      <c r="CAW26" s="106"/>
      <c r="CAX26" s="106"/>
      <c r="CAY26" s="106"/>
      <c r="CAZ26" s="106"/>
      <c r="CBA26" s="106"/>
      <c r="CBB26" s="106"/>
      <c r="CBC26" s="106"/>
      <c r="CBD26" s="106"/>
      <c r="CBE26" s="106"/>
      <c r="CBF26" s="106"/>
      <c r="CBG26" s="106"/>
      <c r="CBH26" s="106"/>
      <c r="CBI26" s="106"/>
      <c r="CBJ26" s="106"/>
      <c r="CBK26" s="106"/>
      <c r="CBL26" s="106"/>
      <c r="CBM26" s="106"/>
      <c r="CBN26" s="106"/>
      <c r="CBO26" s="106"/>
      <c r="CBP26" s="106"/>
      <c r="CBQ26" s="106"/>
      <c r="CBR26" s="106"/>
      <c r="CBS26" s="106"/>
      <c r="CBT26" s="106"/>
      <c r="CBU26" s="106"/>
      <c r="CBV26" s="106"/>
      <c r="CBW26" s="106"/>
      <c r="CBX26" s="106"/>
      <c r="CBY26" s="106"/>
      <c r="CBZ26" s="106"/>
      <c r="CCA26" s="106"/>
      <c r="CCB26" s="106"/>
      <c r="CCC26" s="106"/>
      <c r="CCD26" s="106"/>
      <c r="CCE26" s="106"/>
      <c r="CCF26" s="106"/>
      <c r="CCG26" s="106"/>
      <c r="CCH26" s="106"/>
      <c r="CCI26" s="106"/>
      <c r="CCJ26" s="106"/>
      <c r="CCK26" s="106"/>
      <c r="CCL26" s="106"/>
      <c r="CCM26" s="106"/>
      <c r="CCN26" s="106"/>
      <c r="CCO26" s="106"/>
      <c r="CCP26" s="106"/>
      <c r="CCQ26" s="106"/>
      <c r="CCR26" s="106"/>
      <c r="CCS26" s="106"/>
      <c r="CCT26" s="106"/>
      <c r="CCU26" s="106"/>
      <c r="CCV26" s="106"/>
      <c r="CCW26" s="106"/>
      <c r="CCX26" s="106"/>
      <c r="CCY26" s="106"/>
      <c r="CCZ26" s="106"/>
      <c r="CDA26" s="106"/>
      <c r="CDB26" s="106"/>
      <c r="CDC26" s="106"/>
      <c r="CDD26" s="106"/>
      <c r="CDE26" s="106"/>
      <c r="CDF26" s="106"/>
      <c r="CDG26" s="106"/>
      <c r="CDH26" s="106"/>
      <c r="CDI26" s="106"/>
      <c r="CDJ26" s="106"/>
      <c r="CDK26" s="106"/>
      <c r="CDL26" s="106"/>
      <c r="CDM26" s="106"/>
      <c r="CDN26" s="106"/>
      <c r="CDO26" s="106"/>
      <c r="CDP26" s="106"/>
      <c r="CDQ26" s="106"/>
      <c r="CDR26" s="106"/>
      <c r="CDS26" s="106"/>
      <c r="CDT26" s="106"/>
      <c r="CDU26" s="106"/>
      <c r="CDV26" s="106"/>
      <c r="CDW26" s="106"/>
      <c r="CDX26" s="106"/>
      <c r="CDY26" s="106"/>
      <c r="CDZ26" s="106"/>
      <c r="CEA26" s="106"/>
      <c r="CEB26" s="106"/>
      <c r="CEC26" s="106"/>
      <c r="CED26" s="106"/>
      <c r="CEE26" s="106"/>
      <c r="CEF26" s="106"/>
      <c r="CEG26" s="106"/>
      <c r="CEH26" s="106"/>
      <c r="CEI26" s="106"/>
      <c r="CEJ26" s="106"/>
      <c r="CEK26" s="106"/>
      <c r="CEL26" s="106"/>
      <c r="CEM26" s="106"/>
      <c r="CEN26" s="106"/>
      <c r="CEO26" s="106"/>
      <c r="CEP26" s="106"/>
      <c r="CEQ26" s="106"/>
      <c r="CER26" s="106"/>
      <c r="CES26" s="106"/>
      <c r="CET26" s="106"/>
      <c r="CEU26" s="106"/>
      <c r="CEV26" s="106"/>
      <c r="CEW26" s="106"/>
      <c r="CEX26" s="106"/>
      <c r="CEY26" s="106"/>
      <c r="CEZ26" s="106"/>
      <c r="CFA26" s="106"/>
      <c r="CFB26" s="106"/>
      <c r="CFC26" s="106"/>
      <c r="CFD26" s="106"/>
      <c r="CFE26" s="106"/>
      <c r="CFF26" s="106"/>
      <c r="CFG26" s="106"/>
      <c r="CFH26" s="106"/>
      <c r="CFI26" s="106"/>
      <c r="CFJ26" s="106"/>
      <c r="CFK26" s="106"/>
      <c r="CFL26" s="106"/>
      <c r="CFM26" s="106"/>
      <c r="CFN26" s="106"/>
      <c r="CFO26" s="106"/>
      <c r="CFP26" s="106"/>
      <c r="CFQ26" s="106"/>
      <c r="CFR26" s="106"/>
      <c r="CFS26" s="106"/>
      <c r="CFT26" s="106"/>
      <c r="CFU26" s="106"/>
      <c r="CFV26" s="106"/>
      <c r="CFW26" s="106"/>
      <c r="CFX26" s="106"/>
      <c r="CFY26" s="106"/>
      <c r="CFZ26" s="106"/>
      <c r="CGA26" s="106"/>
      <c r="CGB26" s="106"/>
      <c r="CGC26" s="106"/>
      <c r="CGD26" s="106"/>
      <c r="CGE26" s="106"/>
      <c r="CGF26" s="106"/>
      <c r="CGG26" s="106"/>
      <c r="CGH26" s="106"/>
      <c r="CGI26" s="106"/>
      <c r="CGJ26" s="106"/>
      <c r="CGK26" s="106"/>
      <c r="CGL26" s="106"/>
      <c r="CGM26" s="106"/>
      <c r="CGN26" s="106"/>
      <c r="CGO26" s="106"/>
      <c r="CGP26" s="106"/>
      <c r="CGQ26" s="106"/>
      <c r="CGR26" s="106"/>
      <c r="CGS26" s="106"/>
      <c r="CGT26" s="106"/>
      <c r="CGU26" s="106"/>
      <c r="CGV26" s="106"/>
      <c r="CGW26" s="106"/>
      <c r="CGX26" s="106"/>
      <c r="CGY26" s="106"/>
      <c r="CGZ26" s="106"/>
      <c r="CHA26" s="106"/>
      <c r="CHB26" s="106"/>
      <c r="CHC26" s="106"/>
      <c r="CHD26" s="106"/>
      <c r="CHE26" s="106"/>
      <c r="CHF26" s="106"/>
      <c r="CHG26" s="106"/>
      <c r="CHH26" s="106"/>
      <c r="CHI26" s="106"/>
      <c r="CHJ26" s="106"/>
      <c r="CHK26" s="106"/>
      <c r="CHL26" s="106"/>
      <c r="CHM26" s="106"/>
      <c r="CHN26" s="106"/>
      <c r="CHO26" s="106"/>
      <c r="CHP26" s="106"/>
      <c r="CHQ26" s="106"/>
      <c r="CHR26" s="106"/>
      <c r="CHS26" s="106"/>
      <c r="CHT26" s="106"/>
      <c r="CHU26" s="106"/>
      <c r="CHV26" s="106"/>
      <c r="CHW26" s="106"/>
      <c r="CHX26" s="106"/>
      <c r="CHY26" s="106"/>
      <c r="CHZ26" s="106"/>
      <c r="CIA26" s="106"/>
      <c r="CIB26" s="106"/>
      <c r="CIC26" s="106"/>
      <c r="CID26" s="106"/>
      <c r="CIE26" s="106"/>
      <c r="CIF26" s="106"/>
      <c r="CIG26" s="106"/>
      <c r="CIH26" s="106"/>
      <c r="CII26" s="106"/>
      <c r="CIJ26" s="106"/>
      <c r="CIK26" s="106"/>
      <c r="CIL26" s="106"/>
      <c r="CIM26" s="106"/>
      <c r="CIN26" s="106"/>
      <c r="CIO26" s="106"/>
      <c r="CIP26" s="106"/>
      <c r="CIQ26" s="106"/>
      <c r="CIR26" s="106"/>
      <c r="CIS26" s="106"/>
      <c r="CIT26" s="106"/>
      <c r="CIU26" s="106"/>
      <c r="CIV26" s="106"/>
      <c r="CIW26" s="106"/>
      <c r="CIX26" s="106"/>
      <c r="CIY26" s="106"/>
      <c r="CIZ26" s="106"/>
      <c r="CJA26" s="106"/>
      <c r="CJB26" s="106"/>
      <c r="CJC26" s="106"/>
      <c r="CJD26" s="106"/>
      <c r="CJE26" s="106"/>
      <c r="CJF26" s="106"/>
      <c r="CJG26" s="106"/>
      <c r="CJH26" s="106"/>
      <c r="CJI26" s="106"/>
      <c r="CJJ26" s="106"/>
      <c r="CJK26" s="106"/>
      <c r="CJL26" s="106"/>
      <c r="CJM26" s="106"/>
      <c r="CJN26" s="106"/>
      <c r="CJO26" s="106"/>
      <c r="CJP26" s="106"/>
      <c r="CJQ26" s="106"/>
      <c r="CJR26" s="106"/>
      <c r="CJS26" s="106"/>
      <c r="CJT26" s="106"/>
      <c r="CJU26" s="106"/>
      <c r="CJV26" s="106"/>
      <c r="CJW26" s="106"/>
      <c r="CJX26" s="106"/>
      <c r="CJY26" s="106"/>
      <c r="CJZ26" s="106"/>
      <c r="CKA26" s="106"/>
      <c r="CKB26" s="106"/>
      <c r="CKC26" s="106"/>
      <c r="CKD26" s="106"/>
      <c r="CKE26" s="106"/>
      <c r="CKF26" s="106"/>
      <c r="CKG26" s="106"/>
      <c r="CKH26" s="106"/>
      <c r="CKI26" s="106"/>
      <c r="CKJ26" s="106"/>
      <c r="CKK26" s="106"/>
      <c r="CKL26" s="106"/>
      <c r="CKM26" s="106"/>
      <c r="CKN26" s="106"/>
      <c r="CKO26" s="106"/>
      <c r="CKP26" s="106"/>
      <c r="CKQ26" s="106"/>
      <c r="CKR26" s="106"/>
      <c r="CKS26" s="106"/>
      <c r="CKT26" s="106"/>
      <c r="CKU26" s="106"/>
      <c r="CKV26" s="106"/>
      <c r="CKW26" s="106"/>
      <c r="CKX26" s="106"/>
      <c r="CKY26" s="106"/>
      <c r="CKZ26" s="106"/>
      <c r="CLA26" s="106"/>
      <c r="CLB26" s="106"/>
      <c r="CLC26" s="106"/>
      <c r="CLD26" s="106"/>
      <c r="CLE26" s="106"/>
      <c r="CLF26" s="106"/>
      <c r="CLG26" s="106"/>
      <c r="CLH26" s="106"/>
      <c r="CLI26" s="106"/>
      <c r="CLJ26" s="106"/>
      <c r="CLK26" s="106"/>
      <c r="CLL26" s="106"/>
      <c r="CLM26" s="106"/>
      <c r="CLN26" s="106"/>
      <c r="CLO26" s="106"/>
      <c r="CLP26" s="106"/>
      <c r="CLQ26" s="106"/>
      <c r="CLR26" s="106"/>
      <c r="CLS26" s="106"/>
      <c r="CLT26" s="106"/>
      <c r="CLU26" s="106"/>
      <c r="CLV26" s="106"/>
      <c r="CLW26" s="106"/>
      <c r="CLX26" s="106"/>
      <c r="CLY26" s="106"/>
      <c r="CLZ26" s="106"/>
      <c r="CMA26" s="106"/>
      <c r="CMB26" s="106"/>
      <c r="CMC26" s="106"/>
      <c r="CMD26" s="106"/>
      <c r="CME26" s="106"/>
      <c r="CMF26" s="106"/>
      <c r="CMG26" s="106"/>
      <c r="CMH26" s="106"/>
      <c r="CMI26" s="106"/>
      <c r="CMJ26" s="106"/>
      <c r="CMK26" s="106"/>
      <c r="CML26" s="106"/>
      <c r="CMM26" s="106"/>
      <c r="CMN26" s="106"/>
      <c r="CMO26" s="106"/>
      <c r="CMP26" s="106"/>
      <c r="CMQ26" s="106"/>
      <c r="CMR26" s="106"/>
      <c r="CMS26" s="106"/>
      <c r="CMT26" s="106"/>
      <c r="CMU26" s="106"/>
      <c r="CMV26" s="106"/>
      <c r="CMW26" s="106"/>
      <c r="CMX26" s="106"/>
      <c r="CMY26" s="106"/>
      <c r="CMZ26" s="106"/>
      <c r="CNA26" s="106"/>
      <c r="CNB26" s="106"/>
      <c r="CNC26" s="106"/>
      <c r="CND26" s="106"/>
      <c r="CNE26" s="106"/>
      <c r="CNF26" s="106"/>
      <c r="CNG26" s="106"/>
      <c r="CNH26" s="106"/>
      <c r="CNI26" s="106"/>
      <c r="CNJ26" s="106"/>
      <c r="CNK26" s="106"/>
      <c r="CNL26" s="106"/>
      <c r="CNM26" s="106"/>
      <c r="CNN26" s="106"/>
      <c r="CNO26" s="106"/>
      <c r="CNP26" s="106"/>
      <c r="CNQ26" s="106"/>
      <c r="CNR26" s="106"/>
      <c r="CNS26" s="106"/>
      <c r="CNT26" s="106"/>
      <c r="CNU26" s="106"/>
      <c r="CNV26" s="106"/>
      <c r="CNW26" s="106"/>
      <c r="CNX26" s="106"/>
      <c r="CNY26" s="106"/>
      <c r="CNZ26" s="106"/>
      <c r="COA26" s="106"/>
      <c r="COB26" s="106"/>
      <c r="COC26" s="106"/>
      <c r="COD26" s="106"/>
      <c r="COE26" s="106"/>
      <c r="COF26" s="106"/>
      <c r="COG26" s="106"/>
      <c r="COH26" s="106"/>
      <c r="COI26" s="106"/>
      <c r="COJ26" s="106"/>
      <c r="COK26" s="106"/>
      <c r="COL26" s="106"/>
      <c r="COM26" s="106"/>
      <c r="CON26" s="106"/>
      <c r="COO26" s="106"/>
      <c r="COP26" s="106"/>
      <c r="COQ26" s="106"/>
      <c r="COR26" s="106"/>
      <c r="COS26" s="106"/>
      <c r="COT26" s="106"/>
      <c r="COU26" s="106"/>
      <c r="COV26" s="106"/>
      <c r="COW26" s="106"/>
      <c r="COX26" s="106"/>
      <c r="COY26" s="106"/>
      <c r="COZ26" s="106"/>
      <c r="CPA26" s="106"/>
      <c r="CPB26" s="106"/>
      <c r="CPC26" s="106"/>
      <c r="CPD26" s="106"/>
      <c r="CPE26" s="106"/>
      <c r="CPF26" s="106"/>
      <c r="CPG26" s="106"/>
      <c r="CPH26" s="106"/>
      <c r="CPI26" s="106"/>
      <c r="CPJ26" s="106"/>
      <c r="CPK26" s="106"/>
      <c r="CPL26" s="106"/>
      <c r="CPM26" s="106"/>
      <c r="CPN26" s="106"/>
      <c r="CPO26" s="106"/>
      <c r="CPP26" s="106"/>
      <c r="CPQ26" s="106"/>
      <c r="CPR26" s="106"/>
      <c r="CPS26" s="106"/>
      <c r="CPT26" s="106"/>
      <c r="CPU26" s="106"/>
      <c r="CPV26" s="106"/>
      <c r="CPW26" s="106"/>
      <c r="CPX26" s="106"/>
      <c r="CPY26" s="106"/>
      <c r="CPZ26" s="106"/>
      <c r="CQA26" s="106"/>
      <c r="CQB26" s="106"/>
      <c r="CQC26" s="106"/>
      <c r="CQD26" s="106"/>
      <c r="CQE26" s="106"/>
      <c r="CQF26" s="106"/>
      <c r="CQG26" s="106"/>
      <c r="CQH26" s="106"/>
      <c r="CQI26" s="106"/>
      <c r="CQJ26" s="106"/>
      <c r="CQK26" s="106"/>
      <c r="CQL26" s="106"/>
      <c r="CQM26" s="106"/>
      <c r="CQN26" s="106"/>
      <c r="CQO26" s="106"/>
      <c r="CQP26" s="106"/>
      <c r="CQQ26" s="106"/>
      <c r="CQR26" s="106"/>
      <c r="CQS26" s="106"/>
      <c r="CQT26" s="106"/>
      <c r="CQU26" s="106"/>
      <c r="CQV26" s="106"/>
      <c r="CQW26" s="106"/>
      <c r="CQX26" s="106"/>
      <c r="CQY26" s="106"/>
      <c r="CQZ26" s="106"/>
      <c r="CRA26" s="106"/>
      <c r="CRB26" s="106"/>
      <c r="CRC26" s="106"/>
      <c r="CRD26" s="106"/>
      <c r="CRE26" s="106"/>
      <c r="CRF26" s="106"/>
      <c r="CRG26" s="106"/>
      <c r="CRH26" s="106"/>
      <c r="CRI26" s="106"/>
      <c r="CRJ26" s="106"/>
      <c r="CRK26" s="106"/>
      <c r="CRL26" s="106"/>
      <c r="CRM26" s="106"/>
      <c r="CRN26" s="106"/>
      <c r="CRO26" s="106"/>
      <c r="CRP26" s="106"/>
      <c r="CRQ26" s="106"/>
      <c r="CRR26" s="106"/>
      <c r="CRS26" s="106"/>
      <c r="CRT26" s="106"/>
      <c r="CRU26" s="106"/>
      <c r="CRV26" s="106"/>
      <c r="CRW26" s="106"/>
      <c r="CRX26" s="106"/>
      <c r="CRY26" s="106"/>
      <c r="CRZ26" s="106"/>
      <c r="CSA26" s="106"/>
      <c r="CSB26" s="106"/>
      <c r="CSC26" s="106"/>
      <c r="CSD26" s="106"/>
      <c r="CSE26" s="106"/>
      <c r="CSF26" s="106"/>
      <c r="CSG26" s="106"/>
      <c r="CSH26" s="106"/>
      <c r="CSI26" s="106"/>
      <c r="CSJ26" s="106"/>
      <c r="CSK26" s="106"/>
      <c r="CSL26" s="106"/>
      <c r="CSM26" s="106"/>
      <c r="CSN26" s="106"/>
      <c r="CSO26" s="106"/>
      <c r="CSP26" s="106"/>
      <c r="CSQ26" s="106"/>
      <c r="CSR26" s="106"/>
      <c r="CSS26" s="106"/>
      <c r="CST26" s="106"/>
      <c r="CSU26" s="106"/>
      <c r="CSV26" s="106"/>
      <c r="CSW26" s="106"/>
      <c r="CSX26" s="106"/>
      <c r="CSY26" s="106"/>
      <c r="CSZ26" s="106"/>
      <c r="CTA26" s="106"/>
      <c r="CTB26" s="106"/>
      <c r="CTC26" s="106"/>
      <c r="CTD26" s="106"/>
      <c r="CTE26" s="106"/>
      <c r="CTF26" s="106"/>
      <c r="CTG26" s="106"/>
      <c r="CTH26" s="106"/>
      <c r="CTI26" s="106"/>
      <c r="CTJ26" s="106"/>
      <c r="CTK26" s="106"/>
      <c r="CTL26" s="106"/>
      <c r="CTM26" s="106"/>
      <c r="CTN26" s="106"/>
      <c r="CTO26" s="106"/>
      <c r="CTP26" s="106"/>
      <c r="CTQ26" s="106"/>
      <c r="CTR26" s="106"/>
      <c r="CTS26" s="106"/>
      <c r="CTT26" s="106"/>
      <c r="CTU26" s="106"/>
      <c r="CTV26" s="106"/>
      <c r="CTW26" s="106"/>
      <c r="CTX26" s="106"/>
      <c r="CTY26" s="106"/>
      <c r="CTZ26" s="106"/>
      <c r="CUA26" s="106"/>
      <c r="CUB26" s="106"/>
      <c r="CUC26" s="106"/>
      <c r="CUD26" s="106"/>
      <c r="CUE26" s="106"/>
      <c r="CUF26" s="106"/>
      <c r="CUG26" s="106"/>
      <c r="CUH26" s="106"/>
      <c r="CUI26" s="106"/>
      <c r="CUJ26" s="106"/>
      <c r="CUK26" s="106"/>
      <c r="CUL26" s="106"/>
      <c r="CUM26" s="106"/>
      <c r="CUN26" s="106"/>
      <c r="CUO26" s="106"/>
      <c r="CUP26" s="106"/>
      <c r="CUQ26" s="106"/>
      <c r="CUR26" s="106"/>
      <c r="CUS26" s="106"/>
      <c r="CUT26" s="106"/>
      <c r="CUU26" s="106"/>
      <c r="CUV26" s="106"/>
      <c r="CUW26" s="106"/>
      <c r="CUX26" s="106"/>
      <c r="CUY26" s="106"/>
      <c r="CUZ26" s="106"/>
      <c r="CVA26" s="106"/>
      <c r="CVB26" s="106"/>
      <c r="CVC26" s="106"/>
      <c r="CVD26" s="106"/>
      <c r="CVE26" s="106"/>
      <c r="CVF26" s="106"/>
      <c r="CVG26" s="106"/>
      <c r="CVH26" s="106"/>
      <c r="CVI26" s="106"/>
      <c r="CVJ26" s="106"/>
      <c r="CVK26" s="106"/>
      <c r="CVL26" s="106"/>
      <c r="CVM26" s="106"/>
      <c r="CVN26" s="106"/>
      <c r="CVO26" s="106"/>
      <c r="CVP26" s="106"/>
      <c r="CVQ26" s="106"/>
      <c r="CVR26" s="106"/>
      <c r="CVS26" s="106"/>
      <c r="CVT26" s="106"/>
      <c r="CVU26" s="106"/>
      <c r="CVV26" s="106"/>
      <c r="CVW26" s="106"/>
      <c r="CVX26" s="106"/>
      <c r="CVY26" s="106"/>
      <c r="CVZ26" s="106"/>
      <c r="CWA26" s="106"/>
      <c r="CWB26" s="106"/>
      <c r="CWC26" s="106"/>
      <c r="CWD26" s="106"/>
      <c r="CWE26" s="106"/>
      <c r="CWF26" s="106"/>
      <c r="CWG26" s="106"/>
      <c r="CWH26" s="106"/>
      <c r="CWI26" s="106"/>
      <c r="CWJ26" s="106"/>
      <c r="CWK26" s="106"/>
      <c r="CWL26" s="106"/>
      <c r="CWM26" s="106"/>
      <c r="CWN26" s="106"/>
      <c r="CWO26" s="106"/>
      <c r="CWP26" s="106"/>
      <c r="CWQ26" s="106"/>
      <c r="CWR26" s="106"/>
      <c r="CWS26" s="106"/>
      <c r="CWT26" s="106"/>
      <c r="CWU26" s="106"/>
      <c r="CWV26" s="106"/>
      <c r="CWW26" s="106"/>
      <c r="CWX26" s="106"/>
      <c r="CWY26" s="106"/>
      <c r="CWZ26" s="106"/>
      <c r="CXA26" s="106"/>
      <c r="CXB26" s="106"/>
      <c r="CXC26" s="106"/>
      <c r="CXD26" s="106"/>
      <c r="CXE26" s="106"/>
      <c r="CXF26" s="106"/>
      <c r="CXG26" s="106"/>
      <c r="CXH26" s="106"/>
      <c r="CXI26" s="106"/>
      <c r="CXJ26" s="106"/>
      <c r="CXK26" s="106"/>
      <c r="CXL26" s="106"/>
      <c r="CXM26" s="106"/>
      <c r="CXN26" s="106"/>
      <c r="CXO26" s="106"/>
      <c r="CXP26" s="106"/>
      <c r="CXQ26" s="106"/>
      <c r="CXR26" s="106"/>
      <c r="CXS26" s="106"/>
      <c r="CXT26" s="106"/>
      <c r="CXU26" s="106"/>
      <c r="CXV26" s="106"/>
      <c r="CXW26" s="106"/>
      <c r="CXX26" s="106"/>
      <c r="CXY26" s="106"/>
      <c r="CXZ26" s="106"/>
      <c r="CYA26" s="106"/>
      <c r="CYB26" s="106"/>
      <c r="CYC26" s="106"/>
      <c r="CYD26" s="106"/>
      <c r="CYE26" s="106"/>
      <c r="CYF26" s="106"/>
      <c r="CYG26" s="106"/>
      <c r="CYH26" s="106"/>
      <c r="CYI26" s="106"/>
      <c r="CYJ26" s="106"/>
      <c r="CYK26" s="106"/>
      <c r="CYL26" s="106"/>
      <c r="CYM26" s="106"/>
      <c r="CYN26" s="106"/>
      <c r="CYO26" s="106"/>
      <c r="CYP26" s="106"/>
      <c r="CYQ26" s="106"/>
      <c r="CYR26" s="106"/>
      <c r="CYS26" s="106"/>
      <c r="CYT26" s="106"/>
      <c r="CYU26" s="106"/>
      <c r="CYV26" s="106"/>
      <c r="CYW26" s="106"/>
      <c r="CYX26" s="106"/>
      <c r="CYY26" s="106"/>
      <c r="CYZ26" s="106"/>
      <c r="CZA26" s="106"/>
      <c r="CZB26" s="106"/>
      <c r="CZC26" s="106"/>
      <c r="CZD26" s="106"/>
      <c r="CZE26" s="106"/>
      <c r="CZF26" s="106"/>
      <c r="CZG26" s="106"/>
      <c r="CZH26" s="106"/>
      <c r="CZI26" s="106"/>
      <c r="CZJ26" s="106"/>
      <c r="CZK26" s="106"/>
      <c r="CZL26" s="106"/>
      <c r="CZM26" s="106"/>
      <c r="CZN26" s="106"/>
      <c r="CZO26" s="106"/>
      <c r="CZP26" s="106"/>
      <c r="CZQ26" s="106"/>
      <c r="CZR26" s="106"/>
      <c r="CZS26" s="106"/>
      <c r="CZT26" s="106"/>
      <c r="CZU26" s="106"/>
      <c r="CZV26" s="106"/>
      <c r="CZW26" s="106"/>
      <c r="CZX26" s="106"/>
      <c r="CZY26" s="106"/>
      <c r="CZZ26" s="106"/>
      <c r="DAA26" s="106"/>
      <c r="DAB26" s="106"/>
      <c r="DAC26" s="106"/>
      <c r="DAD26" s="106"/>
      <c r="DAE26" s="106"/>
      <c r="DAF26" s="106"/>
      <c r="DAG26" s="106"/>
      <c r="DAH26" s="106"/>
      <c r="DAI26" s="106"/>
      <c r="DAJ26" s="106"/>
      <c r="DAK26" s="106"/>
      <c r="DAL26" s="106"/>
      <c r="DAM26" s="106"/>
      <c r="DAN26" s="106"/>
      <c r="DAO26" s="106"/>
      <c r="DAP26" s="106"/>
      <c r="DAQ26" s="106"/>
      <c r="DAR26" s="106"/>
      <c r="DAS26" s="106"/>
      <c r="DAT26" s="106"/>
      <c r="DAU26" s="106"/>
      <c r="DAV26" s="106"/>
      <c r="DAW26" s="106"/>
      <c r="DAX26" s="106"/>
      <c r="DAY26" s="106"/>
      <c r="DAZ26" s="106"/>
      <c r="DBA26" s="106"/>
      <c r="DBB26" s="106"/>
      <c r="DBC26" s="106"/>
      <c r="DBD26" s="106"/>
      <c r="DBE26" s="106"/>
      <c r="DBF26" s="106"/>
      <c r="DBG26" s="106"/>
      <c r="DBH26" s="106"/>
      <c r="DBI26" s="106"/>
      <c r="DBJ26" s="106"/>
      <c r="DBK26" s="106"/>
      <c r="DBL26" s="106"/>
      <c r="DBM26" s="106"/>
      <c r="DBN26" s="106"/>
      <c r="DBO26" s="106"/>
      <c r="DBP26" s="106"/>
      <c r="DBQ26" s="106"/>
      <c r="DBR26" s="106"/>
      <c r="DBS26" s="106"/>
      <c r="DBT26" s="106"/>
      <c r="DBU26" s="106"/>
      <c r="DBV26" s="106"/>
      <c r="DBW26" s="106"/>
      <c r="DBX26" s="106"/>
      <c r="DBY26" s="106"/>
      <c r="DBZ26" s="106"/>
      <c r="DCA26" s="106"/>
      <c r="DCB26" s="106"/>
      <c r="DCC26" s="106"/>
      <c r="DCD26" s="106"/>
      <c r="DCE26" s="106"/>
      <c r="DCF26" s="106"/>
      <c r="DCG26" s="106"/>
      <c r="DCH26" s="106"/>
      <c r="DCI26" s="106"/>
      <c r="DCJ26" s="106"/>
      <c r="DCK26" s="106"/>
      <c r="DCL26" s="106"/>
      <c r="DCM26" s="106"/>
      <c r="DCN26" s="106"/>
      <c r="DCO26" s="106"/>
      <c r="DCP26" s="106"/>
      <c r="DCQ26" s="106"/>
      <c r="DCR26" s="106"/>
      <c r="DCS26" s="106"/>
      <c r="DCT26" s="106"/>
      <c r="DCU26" s="106"/>
      <c r="DCV26" s="106"/>
      <c r="DCW26" s="106"/>
      <c r="DCX26" s="106"/>
      <c r="DCY26" s="106"/>
      <c r="DCZ26" s="106"/>
      <c r="DDA26" s="106"/>
      <c r="DDB26" s="106"/>
      <c r="DDC26" s="106"/>
      <c r="DDD26" s="106"/>
      <c r="DDE26" s="106"/>
      <c r="DDF26" s="106"/>
      <c r="DDG26" s="106"/>
      <c r="DDH26" s="106"/>
      <c r="DDI26" s="106"/>
      <c r="DDJ26" s="106"/>
      <c r="DDK26" s="106"/>
      <c r="DDL26" s="106"/>
      <c r="DDM26" s="106"/>
      <c r="DDN26" s="106"/>
      <c r="DDO26" s="106"/>
      <c r="DDP26" s="106"/>
      <c r="DDQ26" s="106"/>
      <c r="DDR26" s="106"/>
      <c r="DDS26" s="106"/>
      <c r="DDT26" s="106"/>
      <c r="DDU26" s="106"/>
      <c r="DDV26" s="106"/>
      <c r="DDW26" s="106"/>
      <c r="DDX26" s="106"/>
      <c r="DDY26" s="106"/>
      <c r="DDZ26" s="106"/>
      <c r="DEA26" s="106"/>
      <c r="DEB26" s="106"/>
      <c r="DEC26" s="106"/>
      <c r="DED26" s="106"/>
      <c r="DEE26" s="106"/>
      <c r="DEF26" s="106"/>
      <c r="DEG26" s="106"/>
      <c r="DEH26" s="106"/>
      <c r="DEI26" s="106"/>
      <c r="DEJ26" s="106"/>
      <c r="DEK26" s="106"/>
      <c r="DEL26" s="106"/>
      <c r="DEM26" s="106"/>
      <c r="DEN26" s="106"/>
      <c r="DEO26" s="106"/>
      <c r="DEP26" s="106"/>
      <c r="DEQ26" s="106"/>
      <c r="DER26" s="106"/>
      <c r="DES26" s="106"/>
      <c r="DET26" s="106"/>
      <c r="DEU26" s="106"/>
      <c r="DEV26" s="106"/>
      <c r="DEW26" s="106"/>
      <c r="DEX26" s="106"/>
      <c r="DEY26" s="106"/>
      <c r="DEZ26" s="106"/>
      <c r="DFA26" s="106"/>
      <c r="DFB26" s="106"/>
      <c r="DFC26" s="106"/>
      <c r="DFD26" s="106"/>
      <c r="DFE26" s="106"/>
      <c r="DFF26" s="106"/>
      <c r="DFG26" s="106"/>
      <c r="DFH26" s="106"/>
      <c r="DFI26" s="106"/>
      <c r="DFJ26" s="106"/>
      <c r="DFK26" s="106"/>
      <c r="DFL26" s="106"/>
      <c r="DFM26" s="106"/>
      <c r="DFN26" s="106"/>
      <c r="DFO26" s="106"/>
      <c r="DFP26" s="106"/>
      <c r="DFQ26" s="106"/>
      <c r="DFR26" s="106"/>
      <c r="DFS26" s="106"/>
      <c r="DFT26" s="106"/>
      <c r="DFU26" s="106"/>
      <c r="DFV26" s="106"/>
      <c r="DFW26" s="106"/>
      <c r="DFX26" s="106"/>
      <c r="DFY26" s="106"/>
      <c r="DFZ26" s="106"/>
      <c r="DGA26" s="106"/>
      <c r="DGB26" s="106"/>
      <c r="DGC26" s="106"/>
      <c r="DGD26" s="106"/>
      <c r="DGE26" s="106"/>
      <c r="DGF26" s="106"/>
      <c r="DGG26" s="106"/>
      <c r="DGH26" s="106"/>
      <c r="DGI26" s="106"/>
      <c r="DGJ26" s="106"/>
      <c r="DGK26" s="106"/>
      <c r="DGL26" s="106"/>
      <c r="DGM26" s="106"/>
      <c r="DGN26" s="106"/>
      <c r="DGO26" s="106"/>
      <c r="DGP26" s="106"/>
      <c r="DGQ26" s="106"/>
      <c r="DGR26" s="106"/>
      <c r="DGS26" s="106"/>
      <c r="DGT26" s="106"/>
      <c r="DGU26" s="106"/>
      <c r="DGV26" s="106"/>
      <c r="DGW26" s="106"/>
      <c r="DGX26" s="106"/>
      <c r="DGY26" s="106"/>
      <c r="DGZ26" s="106"/>
      <c r="DHA26" s="106"/>
      <c r="DHB26" s="106"/>
      <c r="DHC26" s="106"/>
      <c r="DHD26" s="106"/>
      <c r="DHE26" s="106"/>
      <c r="DHF26" s="106"/>
      <c r="DHG26" s="106"/>
      <c r="DHH26" s="106"/>
      <c r="DHI26" s="106"/>
      <c r="DHJ26" s="106"/>
      <c r="DHK26" s="106"/>
      <c r="DHL26" s="106"/>
      <c r="DHM26" s="106"/>
      <c r="DHN26" s="106"/>
      <c r="DHO26" s="106"/>
      <c r="DHP26" s="106"/>
      <c r="DHQ26" s="106"/>
      <c r="DHR26" s="106"/>
      <c r="DHS26" s="106"/>
      <c r="DHT26" s="106"/>
      <c r="DHU26" s="106"/>
      <c r="DHV26" s="106"/>
      <c r="DHW26" s="106"/>
      <c r="DHX26" s="106"/>
      <c r="DHY26" s="106"/>
      <c r="DHZ26" s="106"/>
      <c r="DIA26" s="106"/>
      <c r="DIB26" s="106"/>
      <c r="DIC26" s="106"/>
      <c r="DID26" s="106"/>
      <c r="DIE26" s="106"/>
      <c r="DIF26" s="106"/>
      <c r="DIG26" s="106"/>
      <c r="DIH26" s="106"/>
      <c r="DII26" s="106"/>
      <c r="DIJ26" s="106"/>
      <c r="DIK26" s="106"/>
      <c r="DIL26" s="106"/>
      <c r="DIM26" s="106"/>
      <c r="DIN26" s="106"/>
      <c r="DIO26" s="106"/>
      <c r="DIP26" s="106"/>
      <c r="DIQ26" s="106"/>
      <c r="DIR26" s="106"/>
      <c r="DIS26" s="106"/>
      <c r="DIT26" s="106"/>
      <c r="DIU26" s="106"/>
      <c r="DIV26" s="106"/>
      <c r="DIW26" s="106"/>
      <c r="DIX26" s="106"/>
      <c r="DIY26" s="106"/>
      <c r="DIZ26" s="106"/>
      <c r="DJA26" s="106"/>
      <c r="DJB26" s="106"/>
      <c r="DJC26" s="106"/>
      <c r="DJD26" s="106"/>
      <c r="DJE26" s="106"/>
      <c r="DJF26" s="106"/>
      <c r="DJG26" s="106"/>
      <c r="DJH26" s="106"/>
      <c r="DJI26" s="106"/>
      <c r="DJJ26" s="106"/>
      <c r="DJK26" s="106"/>
      <c r="DJL26" s="106"/>
      <c r="DJM26" s="106"/>
      <c r="DJN26" s="106"/>
      <c r="DJO26" s="106"/>
      <c r="DJP26" s="106"/>
      <c r="DJQ26" s="106"/>
      <c r="DJR26" s="106"/>
      <c r="DJS26" s="106"/>
      <c r="DJT26" s="106"/>
      <c r="DJU26" s="106"/>
      <c r="DJV26" s="106"/>
      <c r="DJW26" s="106"/>
      <c r="DJX26" s="106"/>
      <c r="DJY26" s="106"/>
      <c r="DJZ26" s="106"/>
      <c r="DKA26" s="106"/>
      <c r="DKB26" s="106"/>
      <c r="DKC26" s="106"/>
      <c r="DKD26" s="106"/>
      <c r="DKE26" s="106"/>
      <c r="DKF26" s="106"/>
      <c r="DKG26" s="106"/>
      <c r="DKH26" s="106"/>
      <c r="DKI26" s="106"/>
      <c r="DKJ26" s="106"/>
      <c r="DKK26" s="106"/>
      <c r="DKL26" s="106"/>
      <c r="DKM26" s="106"/>
      <c r="DKN26" s="106"/>
      <c r="DKO26" s="106"/>
      <c r="DKP26" s="106"/>
      <c r="DKQ26" s="106"/>
      <c r="DKR26" s="106"/>
      <c r="DKS26" s="106"/>
      <c r="DKT26" s="106"/>
      <c r="DKU26" s="106"/>
      <c r="DKV26" s="106"/>
      <c r="DKW26" s="106"/>
      <c r="DKX26" s="106"/>
      <c r="DKY26" s="106"/>
      <c r="DKZ26" s="106"/>
      <c r="DLA26" s="106"/>
      <c r="DLB26" s="106"/>
      <c r="DLC26" s="106"/>
      <c r="DLD26" s="106"/>
      <c r="DLE26" s="106"/>
      <c r="DLF26" s="106"/>
      <c r="DLG26" s="106"/>
      <c r="DLH26" s="106"/>
      <c r="DLI26" s="106"/>
      <c r="DLJ26" s="106"/>
      <c r="DLK26" s="106"/>
      <c r="DLL26" s="106"/>
      <c r="DLM26" s="106"/>
      <c r="DLN26" s="106"/>
      <c r="DLO26" s="106"/>
      <c r="DLP26" s="106"/>
      <c r="DLQ26" s="106"/>
      <c r="DLR26" s="106"/>
      <c r="DLS26" s="106"/>
      <c r="DLT26" s="106"/>
      <c r="DLU26" s="106"/>
      <c r="DLV26" s="106"/>
      <c r="DLW26" s="106"/>
      <c r="DLX26" s="106"/>
      <c r="DLY26" s="106"/>
      <c r="DLZ26" s="106"/>
      <c r="DMA26" s="106"/>
      <c r="DMB26" s="106"/>
      <c r="DMC26" s="106"/>
      <c r="DMD26" s="106"/>
      <c r="DME26" s="106"/>
      <c r="DMF26" s="106"/>
      <c r="DMG26" s="106"/>
      <c r="DMH26" s="106"/>
      <c r="DMI26" s="106"/>
      <c r="DMJ26" s="106"/>
      <c r="DMK26" s="106"/>
      <c r="DML26" s="106"/>
      <c r="DMM26" s="106"/>
      <c r="DMN26" s="106"/>
      <c r="DMO26" s="106"/>
      <c r="DMP26" s="106"/>
      <c r="DMQ26" s="106"/>
      <c r="DMR26" s="106"/>
      <c r="DMS26" s="106"/>
      <c r="DMT26" s="106"/>
      <c r="DMU26" s="106"/>
      <c r="DMV26" s="106"/>
      <c r="DMW26" s="106"/>
      <c r="DMX26" s="106"/>
      <c r="DMY26" s="106"/>
      <c r="DMZ26" s="106"/>
      <c r="DNA26" s="106"/>
      <c r="DNB26" s="106"/>
      <c r="DNC26" s="106"/>
      <c r="DND26" s="106"/>
      <c r="DNE26" s="106"/>
      <c r="DNF26" s="106"/>
      <c r="DNG26" s="106"/>
      <c r="DNH26" s="106"/>
      <c r="DNI26" s="106"/>
      <c r="DNJ26" s="106"/>
      <c r="DNK26" s="106"/>
      <c r="DNL26" s="106"/>
      <c r="DNM26" s="106"/>
      <c r="DNN26" s="106"/>
      <c r="DNO26" s="106"/>
      <c r="DNP26" s="106"/>
      <c r="DNQ26" s="106"/>
      <c r="DNR26" s="106"/>
      <c r="DNS26" s="106"/>
      <c r="DNT26" s="106"/>
      <c r="DNU26" s="106"/>
      <c r="DNV26" s="106"/>
      <c r="DNW26" s="106"/>
      <c r="DNX26" s="106"/>
      <c r="DNY26" s="106"/>
      <c r="DNZ26" s="106"/>
      <c r="DOA26" s="106"/>
      <c r="DOB26" s="106"/>
      <c r="DOC26" s="106"/>
      <c r="DOD26" s="106"/>
      <c r="DOE26" s="106"/>
      <c r="DOF26" s="106"/>
      <c r="DOG26" s="106"/>
      <c r="DOH26" s="106"/>
      <c r="DOI26" s="106"/>
      <c r="DOJ26" s="106"/>
      <c r="DOK26" s="106"/>
      <c r="DOL26" s="106"/>
      <c r="DOM26" s="106"/>
      <c r="DON26" s="106"/>
      <c r="DOO26" s="106"/>
      <c r="DOP26" s="106"/>
      <c r="DOQ26" s="106"/>
      <c r="DOR26" s="106"/>
      <c r="DOS26" s="106"/>
      <c r="DOT26" s="106"/>
      <c r="DOU26" s="106"/>
      <c r="DOV26" s="106"/>
      <c r="DOW26" s="106"/>
      <c r="DOX26" s="106"/>
      <c r="DOY26" s="106"/>
      <c r="DOZ26" s="106"/>
      <c r="DPA26" s="106"/>
      <c r="DPB26" s="106"/>
      <c r="DPC26" s="106"/>
      <c r="DPD26" s="106"/>
      <c r="DPE26" s="106"/>
      <c r="DPF26" s="106"/>
      <c r="DPG26" s="106"/>
      <c r="DPH26" s="106"/>
      <c r="DPI26" s="106"/>
      <c r="DPJ26" s="106"/>
      <c r="DPK26" s="106"/>
      <c r="DPL26" s="106"/>
      <c r="DPM26" s="106"/>
      <c r="DPN26" s="106"/>
      <c r="DPO26" s="106"/>
      <c r="DPP26" s="106"/>
      <c r="DPQ26" s="106"/>
      <c r="DPR26" s="106"/>
      <c r="DPS26" s="106"/>
      <c r="DPT26" s="106"/>
      <c r="DPU26" s="106"/>
      <c r="DPV26" s="106"/>
      <c r="DPW26" s="106"/>
      <c r="DPX26" s="106"/>
      <c r="DPY26" s="106"/>
      <c r="DPZ26" s="106"/>
      <c r="DQA26" s="106"/>
      <c r="DQB26" s="106"/>
      <c r="DQC26" s="106"/>
      <c r="DQD26" s="106"/>
      <c r="DQE26" s="106"/>
      <c r="DQF26" s="106"/>
      <c r="DQG26" s="106"/>
      <c r="DQH26" s="106"/>
      <c r="DQI26" s="106"/>
      <c r="DQJ26" s="106"/>
      <c r="DQK26" s="106"/>
      <c r="DQL26" s="106"/>
      <c r="DQM26" s="106"/>
      <c r="DQN26" s="106"/>
      <c r="DQO26" s="106"/>
      <c r="DQP26" s="106"/>
      <c r="DQQ26" s="106"/>
      <c r="DQR26" s="106"/>
      <c r="DQS26" s="106"/>
      <c r="DQT26" s="106"/>
      <c r="DQU26" s="106"/>
      <c r="DQV26" s="106"/>
      <c r="DQW26" s="106"/>
      <c r="DQX26" s="106"/>
      <c r="DQY26" s="106"/>
      <c r="DQZ26" s="106"/>
      <c r="DRA26" s="106"/>
      <c r="DRB26" s="106"/>
      <c r="DRC26" s="106"/>
      <c r="DRD26" s="106"/>
      <c r="DRE26" s="106"/>
      <c r="DRF26" s="106"/>
      <c r="DRG26" s="106"/>
      <c r="DRH26" s="106"/>
      <c r="DRI26" s="106"/>
      <c r="DRJ26" s="106"/>
      <c r="DRK26" s="106"/>
      <c r="DRL26" s="106"/>
      <c r="DRM26" s="106"/>
      <c r="DRN26" s="106"/>
      <c r="DRO26" s="106"/>
      <c r="DRP26" s="106"/>
      <c r="DRQ26" s="106"/>
      <c r="DRR26" s="106"/>
      <c r="DRS26" s="106"/>
      <c r="DRT26" s="106"/>
      <c r="DRU26" s="106"/>
      <c r="DRV26" s="106"/>
      <c r="DRW26" s="106"/>
      <c r="DRX26" s="106"/>
      <c r="DRY26" s="106"/>
      <c r="DRZ26" s="106"/>
      <c r="DSA26" s="106"/>
      <c r="DSB26" s="106"/>
      <c r="DSC26" s="106"/>
      <c r="DSD26" s="106"/>
      <c r="DSE26" s="106"/>
      <c r="DSF26" s="106"/>
      <c r="DSG26" s="106"/>
      <c r="DSH26" s="106"/>
      <c r="DSI26" s="106"/>
      <c r="DSJ26" s="106"/>
      <c r="DSK26" s="106"/>
      <c r="DSL26" s="106"/>
      <c r="DSM26" s="106"/>
      <c r="DSN26" s="106"/>
      <c r="DSO26" s="106"/>
      <c r="DSP26" s="106"/>
      <c r="DSQ26" s="106"/>
      <c r="DSR26" s="106"/>
      <c r="DSS26" s="106"/>
      <c r="DST26" s="106"/>
      <c r="DSU26" s="106"/>
      <c r="DSV26" s="106"/>
      <c r="DSW26" s="106"/>
      <c r="DSX26" s="106"/>
      <c r="DSY26" s="106"/>
      <c r="DSZ26" s="106"/>
      <c r="DTA26" s="106"/>
      <c r="DTB26" s="106"/>
      <c r="DTC26" s="106"/>
      <c r="DTD26" s="106"/>
      <c r="DTE26" s="106"/>
      <c r="DTF26" s="106"/>
      <c r="DTG26" s="106"/>
      <c r="DTH26" s="106"/>
      <c r="DTI26" s="106"/>
      <c r="DTJ26" s="106"/>
      <c r="DTK26" s="106"/>
      <c r="DTL26" s="106"/>
      <c r="DTM26" s="106"/>
      <c r="DTN26" s="106"/>
      <c r="DTO26" s="106"/>
      <c r="DTP26" s="106"/>
      <c r="DTQ26" s="106"/>
      <c r="DTR26" s="106"/>
      <c r="DTS26" s="106"/>
      <c r="DTT26" s="106"/>
      <c r="DTU26" s="106"/>
      <c r="DTV26" s="106"/>
      <c r="DTW26" s="106"/>
      <c r="DTX26" s="106"/>
      <c r="DTY26" s="106"/>
      <c r="DTZ26" s="106"/>
      <c r="DUA26" s="106"/>
      <c r="DUB26" s="106"/>
      <c r="DUC26" s="106"/>
      <c r="DUD26" s="106"/>
      <c r="DUE26" s="106"/>
      <c r="DUF26" s="106"/>
      <c r="DUG26" s="106"/>
      <c r="DUH26" s="106"/>
      <c r="DUI26" s="106"/>
      <c r="DUJ26" s="106"/>
      <c r="DUK26" s="106"/>
      <c r="DUL26" s="106"/>
      <c r="DUM26" s="106"/>
      <c r="DUN26" s="106"/>
      <c r="DUO26" s="106"/>
      <c r="DUP26" s="106"/>
      <c r="DUQ26" s="106"/>
      <c r="DUR26" s="106"/>
      <c r="DUS26" s="106"/>
      <c r="DUT26" s="106"/>
      <c r="DUU26" s="106"/>
      <c r="DUV26" s="106"/>
      <c r="DUW26" s="106"/>
      <c r="DUX26" s="106"/>
      <c r="DUY26" s="106"/>
      <c r="DUZ26" s="106"/>
      <c r="DVA26" s="106"/>
      <c r="DVB26" s="106"/>
      <c r="DVC26" s="106"/>
      <c r="DVD26" s="106"/>
      <c r="DVE26" s="106"/>
      <c r="DVF26" s="106"/>
      <c r="DVG26" s="106"/>
      <c r="DVH26" s="106"/>
      <c r="DVI26" s="106"/>
      <c r="DVJ26" s="106"/>
      <c r="DVK26" s="106"/>
      <c r="DVL26" s="106"/>
      <c r="DVM26" s="106"/>
      <c r="DVN26" s="106"/>
      <c r="DVO26" s="106"/>
      <c r="DVP26" s="106"/>
      <c r="DVQ26" s="106"/>
      <c r="DVR26" s="106"/>
      <c r="DVS26" s="106"/>
      <c r="DVT26" s="106"/>
      <c r="DVU26" s="106"/>
      <c r="DVV26" s="106"/>
      <c r="DVW26" s="106"/>
      <c r="DVX26" s="106"/>
      <c r="DVY26" s="106"/>
      <c r="DVZ26" s="106"/>
      <c r="DWA26" s="106"/>
      <c r="DWB26" s="106"/>
      <c r="DWC26" s="106"/>
      <c r="DWD26" s="106"/>
      <c r="DWE26" s="106"/>
      <c r="DWF26" s="106"/>
      <c r="DWG26" s="106"/>
      <c r="DWH26" s="106"/>
      <c r="DWI26" s="106"/>
      <c r="DWJ26" s="106"/>
      <c r="DWK26" s="106"/>
      <c r="DWL26" s="106"/>
      <c r="DWM26" s="106"/>
      <c r="DWN26" s="106"/>
      <c r="DWO26" s="106"/>
      <c r="DWP26" s="106"/>
      <c r="DWQ26" s="106"/>
      <c r="DWR26" s="106"/>
      <c r="DWS26" s="106"/>
      <c r="DWT26" s="106"/>
      <c r="DWU26" s="106"/>
      <c r="DWV26" s="106"/>
      <c r="DWW26" s="106"/>
      <c r="DWX26" s="106"/>
      <c r="DWY26" s="106"/>
      <c r="DWZ26" s="106"/>
      <c r="DXA26" s="106"/>
      <c r="DXB26" s="106"/>
      <c r="DXC26" s="106"/>
      <c r="DXD26" s="106"/>
      <c r="DXE26" s="106"/>
      <c r="DXF26" s="106"/>
      <c r="DXG26" s="106"/>
      <c r="DXH26" s="106"/>
      <c r="DXI26" s="106"/>
      <c r="DXJ26" s="106"/>
      <c r="DXK26" s="106"/>
      <c r="DXL26" s="106"/>
      <c r="DXM26" s="106"/>
      <c r="DXN26" s="106"/>
      <c r="DXO26" s="106"/>
      <c r="DXP26" s="106"/>
      <c r="DXQ26" s="106"/>
      <c r="DXR26" s="106"/>
      <c r="DXS26" s="106"/>
      <c r="DXT26" s="106"/>
      <c r="DXU26" s="106"/>
      <c r="DXV26" s="106"/>
      <c r="DXW26" s="106"/>
      <c r="DXX26" s="106"/>
      <c r="DXY26" s="106"/>
      <c r="DXZ26" s="106"/>
      <c r="DYA26" s="106"/>
      <c r="DYB26" s="106"/>
      <c r="DYC26" s="106"/>
      <c r="DYD26" s="106"/>
      <c r="DYE26" s="106"/>
      <c r="DYF26" s="106"/>
      <c r="DYG26" s="106"/>
      <c r="DYH26" s="106"/>
      <c r="DYI26" s="106"/>
      <c r="DYJ26" s="106"/>
      <c r="DYK26" s="106"/>
      <c r="DYL26" s="106"/>
      <c r="DYM26" s="106"/>
      <c r="DYN26" s="106"/>
      <c r="DYO26" s="106"/>
      <c r="DYP26" s="106"/>
      <c r="DYQ26" s="106"/>
      <c r="DYR26" s="106"/>
      <c r="DYS26" s="106"/>
      <c r="DYT26" s="106"/>
      <c r="DYU26" s="106"/>
      <c r="DYV26" s="106"/>
      <c r="DYW26" s="106"/>
      <c r="DYX26" s="106"/>
      <c r="DYY26" s="106"/>
      <c r="DYZ26" s="106"/>
      <c r="DZA26" s="106"/>
      <c r="DZB26" s="106"/>
      <c r="DZC26" s="106"/>
      <c r="DZD26" s="106"/>
      <c r="DZE26" s="106"/>
      <c r="DZF26" s="106"/>
      <c r="DZG26" s="106"/>
      <c r="DZH26" s="106"/>
      <c r="DZI26" s="106"/>
      <c r="DZJ26" s="106"/>
      <c r="DZK26" s="106"/>
      <c r="DZL26" s="106"/>
      <c r="DZM26" s="106"/>
      <c r="DZN26" s="106"/>
      <c r="DZO26" s="106"/>
      <c r="DZP26" s="106"/>
      <c r="DZQ26" s="106"/>
      <c r="DZR26" s="106"/>
      <c r="DZS26" s="106"/>
      <c r="DZT26" s="106"/>
      <c r="DZU26" s="106"/>
      <c r="DZV26" s="106"/>
      <c r="DZW26" s="106"/>
      <c r="DZX26" s="106"/>
      <c r="DZY26" s="106"/>
      <c r="DZZ26" s="106"/>
      <c r="EAA26" s="106"/>
      <c r="EAB26" s="106"/>
      <c r="EAC26" s="106"/>
      <c r="EAD26" s="106"/>
      <c r="EAE26" s="106"/>
      <c r="EAF26" s="106"/>
      <c r="EAG26" s="106"/>
      <c r="EAH26" s="106"/>
      <c r="EAI26" s="106"/>
      <c r="EAJ26" s="106"/>
      <c r="EAK26" s="106"/>
      <c r="EAL26" s="106"/>
      <c r="EAM26" s="106"/>
      <c r="EAN26" s="106"/>
      <c r="EAO26" s="106"/>
      <c r="EAP26" s="106"/>
      <c r="EAQ26" s="106"/>
      <c r="EAR26" s="106"/>
      <c r="EAS26" s="106"/>
      <c r="EAT26" s="106"/>
      <c r="EAU26" s="106"/>
      <c r="EAV26" s="106"/>
      <c r="EAW26" s="106"/>
      <c r="EAX26" s="106"/>
      <c r="EAY26" s="106"/>
      <c r="EAZ26" s="106"/>
      <c r="EBA26" s="106"/>
      <c r="EBB26" s="106"/>
      <c r="EBC26" s="106"/>
      <c r="EBD26" s="106"/>
      <c r="EBE26" s="106"/>
      <c r="EBF26" s="106"/>
      <c r="EBG26" s="106"/>
      <c r="EBH26" s="106"/>
      <c r="EBI26" s="106"/>
      <c r="EBJ26" s="106"/>
      <c r="EBK26" s="106"/>
      <c r="EBL26" s="106"/>
      <c r="EBM26" s="106"/>
      <c r="EBN26" s="106"/>
      <c r="EBO26" s="106"/>
      <c r="EBP26" s="106"/>
      <c r="EBQ26" s="106"/>
      <c r="EBR26" s="106"/>
      <c r="EBS26" s="106"/>
      <c r="EBT26" s="106"/>
      <c r="EBU26" s="106"/>
      <c r="EBV26" s="106"/>
      <c r="EBW26" s="106"/>
      <c r="EBX26" s="106"/>
      <c r="EBY26" s="106"/>
      <c r="EBZ26" s="106"/>
      <c r="ECA26" s="106"/>
      <c r="ECB26" s="106"/>
      <c r="ECC26" s="106"/>
      <c r="ECD26" s="106"/>
      <c r="ECE26" s="106"/>
      <c r="ECF26" s="106"/>
      <c r="ECG26" s="106"/>
      <c r="ECH26" s="106"/>
      <c r="ECI26" s="106"/>
      <c r="ECJ26" s="106"/>
      <c r="ECK26" s="106"/>
      <c r="ECL26" s="106"/>
      <c r="ECM26" s="106"/>
      <c r="ECN26" s="106"/>
      <c r="ECO26" s="106"/>
      <c r="ECP26" s="106"/>
      <c r="ECQ26" s="106"/>
      <c r="ECR26" s="106"/>
      <c r="ECS26" s="106"/>
      <c r="ECT26" s="106"/>
      <c r="ECU26" s="106"/>
      <c r="ECV26" s="106"/>
      <c r="ECW26" s="106"/>
      <c r="ECX26" s="106"/>
      <c r="ECY26" s="106"/>
      <c r="ECZ26" s="106"/>
      <c r="EDA26" s="106"/>
      <c r="EDB26" s="106"/>
      <c r="EDC26" s="106"/>
      <c r="EDD26" s="106"/>
      <c r="EDE26" s="106"/>
      <c r="EDF26" s="106"/>
      <c r="EDG26" s="106"/>
      <c r="EDH26" s="106"/>
      <c r="EDI26" s="106"/>
      <c r="EDJ26" s="106"/>
      <c r="EDK26" s="106"/>
      <c r="EDL26" s="106"/>
      <c r="EDM26" s="106"/>
      <c r="EDN26" s="106"/>
      <c r="EDO26" s="106"/>
      <c r="EDP26" s="106"/>
      <c r="EDQ26" s="106"/>
      <c r="EDR26" s="106"/>
      <c r="EDS26" s="106"/>
      <c r="EDT26" s="106"/>
      <c r="EDU26" s="106"/>
      <c r="EDV26" s="106"/>
      <c r="EDW26" s="106"/>
      <c r="EDX26" s="106"/>
      <c r="EDY26" s="106"/>
      <c r="EDZ26" s="106"/>
      <c r="EEA26" s="106"/>
      <c r="EEB26" s="106"/>
      <c r="EEC26" s="106"/>
      <c r="EED26" s="106"/>
      <c r="EEE26" s="106"/>
      <c r="EEF26" s="106"/>
      <c r="EEG26" s="106"/>
      <c r="EEH26" s="106"/>
      <c r="EEI26" s="106"/>
      <c r="EEJ26" s="106"/>
      <c r="EEK26" s="106"/>
      <c r="EEL26" s="106"/>
      <c r="EEM26" s="106"/>
      <c r="EEN26" s="106"/>
      <c r="EEO26" s="106"/>
      <c r="EEP26" s="106"/>
      <c r="EEQ26" s="106"/>
      <c r="EER26" s="106"/>
      <c r="EES26" s="106"/>
      <c r="EET26" s="106"/>
      <c r="EEU26" s="106"/>
      <c r="EEV26" s="106"/>
      <c r="EEW26" s="106"/>
      <c r="EEX26" s="106"/>
      <c r="EEY26" s="106"/>
      <c r="EEZ26" s="106"/>
      <c r="EFA26" s="106"/>
      <c r="EFB26" s="106"/>
      <c r="EFC26" s="106"/>
      <c r="EFD26" s="106"/>
      <c r="EFE26" s="106"/>
      <c r="EFF26" s="106"/>
      <c r="EFG26" s="106"/>
      <c r="EFH26" s="106"/>
      <c r="EFI26" s="106"/>
      <c r="EFJ26" s="106"/>
      <c r="EFK26" s="106"/>
      <c r="EFL26" s="106"/>
      <c r="EFM26" s="106"/>
      <c r="EFN26" s="106"/>
      <c r="EFO26" s="106"/>
      <c r="EFP26" s="106"/>
      <c r="EFQ26" s="106"/>
      <c r="EFR26" s="106"/>
      <c r="EFS26" s="106"/>
      <c r="EFT26" s="106"/>
      <c r="EFU26" s="106"/>
      <c r="EFV26" s="106"/>
      <c r="EFW26" s="106"/>
      <c r="EFX26" s="106"/>
      <c r="EFY26" s="106"/>
      <c r="EFZ26" s="106"/>
      <c r="EGA26" s="106"/>
      <c r="EGB26" s="106"/>
      <c r="EGC26" s="106"/>
      <c r="EGD26" s="106"/>
      <c r="EGE26" s="106"/>
      <c r="EGF26" s="106"/>
      <c r="EGG26" s="106"/>
      <c r="EGH26" s="106"/>
      <c r="EGI26" s="106"/>
      <c r="EGJ26" s="106"/>
      <c r="EGK26" s="106"/>
      <c r="EGL26" s="106"/>
      <c r="EGM26" s="106"/>
      <c r="EGN26" s="106"/>
      <c r="EGO26" s="106"/>
      <c r="EGP26" s="106"/>
      <c r="EGQ26" s="106"/>
      <c r="EGR26" s="106"/>
      <c r="EGS26" s="106"/>
      <c r="EGT26" s="106"/>
      <c r="EGU26" s="106"/>
      <c r="EGV26" s="106"/>
      <c r="EGW26" s="106"/>
      <c r="EGX26" s="106"/>
      <c r="EGY26" s="106"/>
      <c r="EGZ26" s="106"/>
      <c r="EHA26" s="106"/>
      <c r="EHB26" s="106"/>
      <c r="EHC26" s="106"/>
      <c r="EHD26" s="106"/>
      <c r="EHE26" s="106"/>
      <c r="EHF26" s="106"/>
      <c r="EHG26" s="106"/>
      <c r="EHH26" s="106"/>
      <c r="EHI26" s="106"/>
      <c r="EHJ26" s="106"/>
      <c r="EHK26" s="106"/>
      <c r="EHL26" s="106"/>
      <c r="EHM26" s="106"/>
      <c r="EHN26" s="106"/>
      <c r="EHO26" s="106"/>
      <c r="EHP26" s="106"/>
      <c r="EHQ26" s="106"/>
      <c r="EHR26" s="106"/>
      <c r="EHS26" s="106"/>
      <c r="EHT26" s="106"/>
      <c r="EHU26" s="106"/>
      <c r="EHV26" s="106"/>
      <c r="EHW26" s="106"/>
      <c r="EHX26" s="106"/>
      <c r="EHY26" s="106"/>
      <c r="EHZ26" s="106"/>
      <c r="EIA26" s="106"/>
      <c r="EIB26" s="106"/>
      <c r="EIC26" s="106"/>
      <c r="EID26" s="106"/>
      <c r="EIE26" s="106"/>
      <c r="EIF26" s="106"/>
      <c r="EIG26" s="106"/>
      <c r="EIH26" s="106"/>
      <c r="EII26" s="106"/>
      <c r="EIJ26" s="106"/>
      <c r="EIK26" s="106"/>
      <c r="EIL26" s="106"/>
      <c r="EIM26" s="106"/>
      <c r="EIN26" s="106"/>
      <c r="EIO26" s="106"/>
      <c r="EIP26" s="106"/>
      <c r="EIQ26" s="106"/>
      <c r="EIR26" s="106"/>
      <c r="EIS26" s="106"/>
      <c r="EIT26" s="106"/>
      <c r="EIU26" s="106"/>
      <c r="EIV26" s="106"/>
      <c r="EIW26" s="106"/>
      <c r="EIX26" s="106"/>
      <c r="EIY26" s="106"/>
      <c r="EIZ26" s="106"/>
      <c r="EJA26" s="106"/>
      <c r="EJB26" s="106"/>
      <c r="EJC26" s="106"/>
      <c r="EJD26" s="106"/>
      <c r="EJE26" s="106"/>
      <c r="EJF26" s="106"/>
      <c r="EJG26" s="106"/>
      <c r="EJH26" s="106"/>
      <c r="EJI26" s="106"/>
      <c r="EJJ26" s="106"/>
      <c r="EJK26" s="106"/>
      <c r="EJL26" s="106"/>
      <c r="EJM26" s="106"/>
      <c r="EJN26" s="106"/>
      <c r="EJO26" s="106"/>
      <c r="EJP26" s="106"/>
      <c r="EJQ26" s="106"/>
      <c r="EJR26" s="106"/>
      <c r="EJS26" s="106"/>
      <c r="EJT26" s="106"/>
      <c r="EJU26" s="106"/>
      <c r="EJV26" s="106"/>
      <c r="EJW26" s="106"/>
      <c r="EJX26" s="106"/>
      <c r="EJY26" s="106"/>
      <c r="EJZ26" s="106"/>
      <c r="EKA26" s="106"/>
      <c r="EKB26" s="106"/>
      <c r="EKC26" s="106"/>
      <c r="EKD26" s="106"/>
      <c r="EKE26" s="106"/>
      <c r="EKF26" s="106"/>
      <c r="EKG26" s="106"/>
      <c r="EKH26" s="106"/>
      <c r="EKI26" s="106"/>
      <c r="EKJ26" s="106"/>
      <c r="EKK26" s="106"/>
      <c r="EKL26" s="106"/>
      <c r="EKM26" s="106"/>
      <c r="EKN26" s="106"/>
      <c r="EKO26" s="106"/>
      <c r="EKP26" s="106"/>
      <c r="EKQ26" s="106"/>
      <c r="EKR26" s="106"/>
      <c r="EKS26" s="106"/>
      <c r="EKT26" s="106"/>
      <c r="EKU26" s="106"/>
      <c r="EKV26" s="106"/>
      <c r="EKW26" s="106"/>
      <c r="EKX26" s="106"/>
      <c r="EKY26" s="106"/>
      <c r="EKZ26" s="106"/>
      <c r="ELA26" s="106"/>
      <c r="ELB26" s="106"/>
      <c r="ELC26" s="106"/>
      <c r="ELD26" s="106"/>
      <c r="ELE26" s="106"/>
      <c r="ELF26" s="106"/>
      <c r="ELG26" s="106"/>
      <c r="ELH26" s="106"/>
      <c r="ELI26" s="106"/>
      <c r="ELJ26" s="106"/>
      <c r="ELK26" s="106"/>
      <c r="ELL26" s="106"/>
      <c r="ELM26" s="106"/>
      <c r="ELN26" s="106"/>
      <c r="ELO26" s="106"/>
      <c r="ELP26" s="106"/>
      <c r="ELQ26" s="106"/>
      <c r="ELR26" s="106"/>
      <c r="ELS26" s="106"/>
      <c r="ELT26" s="106"/>
      <c r="ELU26" s="106"/>
      <c r="ELV26" s="106"/>
      <c r="ELW26" s="106"/>
      <c r="ELX26" s="106"/>
      <c r="ELY26" s="106"/>
      <c r="ELZ26" s="106"/>
      <c r="EMA26" s="106"/>
      <c r="EMB26" s="106"/>
      <c r="EMC26" s="106"/>
      <c r="EMD26" s="106"/>
      <c r="EME26" s="106"/>
      <c r="EMF26" s="106"/>
      <c r="EMG26" s="106"/>
      <c r="EMH26" s="106"/>
      <c r="EMI26" s="106"/>
      <c r="EMJ26" s="106"/>
      <c r="EMK26" s="106"/>
      <c r="EML26" s="106"/>
      <c r="EMM26" s="106"/>
      <c r="EMN26" s="106"/>
      <c r="EMO26" s="106"/>
      <c r="EMP26" s="106"/>
      <c r="EMQ26" s="106"/>
      <c r="EMR26" s="106"/>
      <c r="EMS26" s="106"/>
      <c r="EMT26" s="106"/>
      <c r="EMU26" s="106"/>
      <c r="EMV26" s="106"/>
      <c r="EMW26" s="106"/>
      <c r="EMX26" s="106"/>
      <c r="EMY26" s="106"/>
      <c r="EMZ26" s="106"/>
      <c r="ENA26" s="106"/>
      <c r="ENB26" s="106"/>
      <c r="ENC26" s="106"/>
      <c r="END26" s="106"/>
      <c r="ENE26" s="106"/>
      <c r="ENF26" s="106"/>
      <c r="ENG26" s="106"/>
      <c r="ENH26" s="106"/>
      <c r="ENI26" s="106"/>
      <c r="ENJ26" s="106"/>
      <c r="ENK26" s="106"/>
      <c r="ENL26" s="106"/>
      <c r="ENM26" s="106"/>
      <c r="ENN26" s="106"/>
      <c r="ENO26" s="106"/>
      <c r="ENP26" s="106"/>
      <c r="ENQ26" s="106"/>
      <c r="ENR26" s="106"/>
      <c r="ENS26" s="106"/>
      <c r="ENT26" s="106"/>
      <c r="ENU26" s="106"/>
      <c r="ENV26" s="106"/>
      <c r="ENW26" s="106"/>
      <c r="ENX26" s="106"/>
      <c r="ENY26" s="106"/>
      <c r="ENZ26" s="106"/>
      <c r="EOA26" s="106"/>
      <c r="EOB26" s="106"/>
      <c r="EOC26" s="106"/>
      <c r="EOD26" s="106"/>
      <c r="EOE26" s="106"/>
      <c r="EOF26" s="106"/>
      <c r="EOG26" s="106"/>
      <c r="EOH26" s="106"/>
      <c r="EOI26" s="106"/>
      <c r="EOJ26" s="106"/>
      <c r="EOK26" s="106"/>
      <c r="EOL26" s="106"/>
      <c r="EOM26" s="106"/>
      <c r="EON26" s="106"/>
      <c r="EOO26" s="106"/>
      <c r="EOP26" s="106"/>
      <c r="EOQ26" s="106"/>
      <c r="EOR26" s="106"/>
      <c r="EOS26" s="106"/>
      <c r="EOT26" s="106"/>
      <c r="EOU26" s="106"/>
      <c r="EOV26" s="106"/>
      <c r="EOW26" s="106"/>
      <c r="EOX26" s="106"/>
      <c r="EOY26" s="106"/>
      <c r="EOZ26" s="106"/>
      <c r="EPA26" s="106"/>
      <c r="EPB26" s="106"/>
      <c r="EPC26" s="106"/>
      <c r="EPD26" s="106"/>
      <c r="EPE26" s="106"/>
      <c r="EPF26" s="106"/>
      <c r="EPG26" s="106"/>
      <c r="EPH26" s="106"/>
      <c r="EPI26" s="106"/>
      <c r="EPJ26" s="106"/>
      <c r="EPK26" s="106"/>
      <c r="EPL26" s="106"/>
      <c r="EPM26" s="106"/>
      <c r="EPN26" s="106"/>
      <c r="EPO26" s="106"/>
      <c r="EPP26" s="106"/>
      <c r="EPQ26" s="106"/>
      <c r="EPR26" s="106"/>
      <c r="EPS26" s="106"/>
      <c r="EPT26" s="106"/>
      <c r="EPU26" s="106"/>
      <c r="EPV26" s="106"/>
      <c r="EPW26" s="106"/>
      <c r="EPX26" s="106"/>
      <c r="EPY26" s="106"/>
      <c r="EPZ26" s="106"/>
      <c r="EQA26" s="106"/>
      <c r="EQB26" s="106"/>
      <c r="EQC26" s="106"/>
      <c r="EQD26" s="106"/>
      <c r="EQE26" s="106"/>
      <c r="EQF26" s="106"/>
      <c r="EQG26" s="106"/>
      <c r="EQH26" s="106"/>
      <c r="EQI26" s="106"/>
      <c r="EQJ26" s="106"/>
      <c r="EQK26" s="106"/>
      <c r="EQL26" s="106"/>
      <c r="EQM26" s="106"/>
      <c r="EQN26" s="106"/>
      <c r="EQO26" s="106"/>
      <c r="EQP26" s="106"/>
      <c r="EQQ26" s="106"/>
      <c r="EQR26" s="106"/>
      <c r="EQS26" s="106"/>
      <c r="EQT26" s="106"/>
      <c r="EQU26" s="106"/>
      <c r="EQV26" s="106"/>
      <c r="EQW26" s="106"/>
      <c r="EQX26" s="106"/>
      <c r="EQY26" s="106"/>
      <c r="EQZ26" s="106"/>
      <c r="ERA26" s="106"/>
      <c r="ERB26" s="106"/>
      <c r="ERC26" s="106"/>
      <c r="ERD26" s="106"/>
      <c r="ERE26" s="106"/>
      <c r="ERF26" s="106"/>
      <c r="ERG26" s="106"/>
      <c r="ERH26" s="106"/>
      <c r="ERI26" s="106"/>
      <c r="ERJ26" s="106"/>
      <c r="ERK26" s="106"/>
      <c r="ERL26" s="106"/>
      <c r="ERM26" s="106"/>
      <c r="ERN26" s="106"/>
      <c r="ERO26" s="106"/>
      <c r="ERP26" s="106"/>
      <c r="ERQ26" s="106"/>
      <c r="ERR26" s="106"/>
      <c r="ERS26" s="106"/>
      <c r="ERT26" s="106"/>
      <c r="ERU26" s="106"/>
      <c r="ERV26" s="106"/>
      <c r="ERW26" s="106"/>
      <c r="ERX26" s="106"/>
      <c r="ERY26" s="106"/>
      <c r="ERZ26" s="106"/>
      <c r="ESA26" s="106"/>
      <c r="ESB26" s="106"/>
      <c r="ESC26" s="106"/>
      <c r="ESD26" s="106"/>
      <c r="ESE26" s="106"/>
      <c r="ESF26" s="106"/>
      <c r="ESG26" s="106"/>
      <c r="ESH26" s="106"/>
      <c r="ESI26" s="106"/>
      <c r="ESJ26" s="106"/>
      <c r="ESK26" s="106"/>
      <c r="ESL26" s="106"/>
      <c r="ESM26" s="106"/>
      <c r="ESN26" s="106"/>
      <c r="ESO26" s="106"/>
      <c r="ESP26" s="106"/>
      <c r="ESQ26" s="106"/>
      <c r="ESR26" s="106"/>
      <c r="ESS26" s="106"/>
      <c r="EST26" s="106"/>
      <c r="ESU26" s="106"/>
      <c r="ESV26" s="106"/>
      <c r="ESW26" s="106"/>
      <c r="ESX26" s="106"/>
      <c r="ESY26" s="106"/>
      <c r="ESZ26" s="106"/>
      <c r="ETA26" s="106"/>
      <c r="ETB26" s="106"/>
      <c r="ETC26" s="106"/>
      <c r="ETD26" s="106"/>
      <c r="ETE26" s="106"/>
      <c r="ETF26" s="106"/>
      <c r="ETG26" s="106"/>
      <c r="ETH26" s="106"/>
      <c r="ETI26" s="106"/>
      <c r="ETJ26" s="106"/>
      <c r="ETK26" s="106"/>
      <c r="ETL26" s="106"/>
      <c r="ETM26" s="106"/>
      <c r="ETN26" s="106"/>
      <c r="ETO26" s="106"/>
      <c r="ETP26" s="106"/>
      <c r="ETQ26" s="106"/>
      <c r="ETR26" s="106"/>
      <c r="ETS26" s="106"/>
      <c r="ETT26" s="106"/>
      <c r="ETU26" s="106"/>
      <c r="ETV26" s="106"/>
      <c r="ETW26" s="106"/>
      <c r="ETX26" s="106"/>
      <c r="ETY26" s="106"/>
      <c r="ETZ26" s="106"/>
      <c r="EUA26" s="106"/>
      <c r="EUB26" s="106"/>
      <c r="EUC26" s="106"/>
      <c r="EUD26" s="106"/>
      <c r="EUE26" s="106"/>
      <c r="EUF26" s="106"/>
      <c r="EUG26" s="106"/>
      <c r="EUH26" s="106"/>
      <c r="EUI26" s="106"/>
      <c r="EUJ26" s="106"/>
      <c r="EUK26" s="106"/>
      <c r="EUL26" s="106"/>
      <c r="EUM26" s="106"/>
      <c r="EUN26" s="106"/>
      <c r="EUO26" s="106"/>
      <c r="EUP26" s="106"/>
      <c r="EUQ26" s="106"/>
      <c r="EUR26" s="106"/>
      <c r="EUS26" s="106"/>
      <c r="EUT26" s="106"/>
      <c r="EUU26" s="106"/>
      <c r="EUV26" s="106"/>
      <c r="EUW26" s="106"/>
      <c r="EUX26" s="106"/>
      <c r="EUY26" s="106"/>
      <c r="EUZ26" s="106"/>
      <c r="EVA26" s="106"/>
      <c r="EVB26" s="106"/>
      <c r="EVC26" s="106"/>
      <c r="EVD26" s="106"/>
      <c r="EVE26" s="106"/>
      <c r="EVF26" s="106"/>
      <c r="EVG26" s="106"/>
      <c r="EVH26" s="106"/>
      <c r="EVI26" s="106"/>
      <c r="EVJ26" s="106"/>
      <c r="EVK26" s="106"/>
      <c r="EVL26" s="106"/>
      <c r="EVM26" s="106"/>
      <c r="EVN26" s="106"/>
      <c r="EVO26" s="106"/>
      <c r="EVP26" s="106"/>
      <c r="EVQ26" s="106"/>
      <c r="EVR26" s="106"/>
      <c r="EVS26" s="106"/>
      <c r="EVT26" s="106"/>
      <c r="EVU26" s="106"/>
      <c r="EVV26" s="106"/>
      <c r="EVW26" s="106"/>
      <c r="EVX26" s="106"/>
      <c r="EVY26" s="106"/>
      <c r="EVZ26" s="106"/>
      <c r="EWA26" s="106"/>
      <c r="EWB26" s="106"/>
      <c r="EWC26" s="106"/>
      <c r="EWD26" s="106"/>
      <c r="EWE26" s="106"/>
      <c r="EWF26" s="106"/>
      <c r="EWG26" s="106"/>
      <c r="EWH26" s="106"/>
      <c r="EWI26" s="106"/>
      <c r="EWJ26" s="106"/>
      <c r="EWK26" s="106"/>
      <c r="EWL26" s="106"/>
      <c r="EWM26" s="106"/>
      <c r="EWN26" s="106"/>
      <c r="EWO26" s="106"/>
      <c r="EWP26" s="106"/>
      <c r="EWQ26" s="106"/>
      <c r="EWR26" s="106"/>
      <c r="EWS26" s="106"/>
      <c r="EWT26" s="106"/>
      <c r="EWU26" s="106"/>
      <c r="EWV26" s="106"/>
      <c r="EWW26" s="106"/>
      <c r="EWX26" s="106"/>
      <c r="EWY26" s="106"/>
      <c r="EWZ26" s="106"/>
      <c r="EXA26" s="106"/>
      <c r="EXB26" s="106"/>
      <c r="EXC26" s="106"/>
      <c r="EXD26" s="106"/>
      <c r="EXE26" s="106"/>
      <c r="EXF26" s="106"/>
      <c r="EXG26" s="106"/>
      <c r="EXH26" s="106"/>
      <c r="EXI26" s="106"/>
      <c r="EXJ26" s="106"/>
      <c r="EXK26" s="106"/>
      <c r="EXL26" s="106"/>
      <c r="EXM26" s="106"/>
      <c r="EXN26" s="106"/>
      <c r="EXO26" s="106"/>
      <c r="EXP26" s="106"/>
      <c r="EXQ26" s="106"/>
      <c r="EXR26" s="106"/>
      <c r="EXS26" s="106"/>
      <c r="EXT26" s="106"/>
      <c r="EXU26" s="106"/>
      <c r="EXV26" s="106"/>
      <c r="EXW26" s="106"/>
      <c r="EXX26" s="106"/>
      <c r="EXY26" s="106"/>
      <c r="EXZ26" s="106"/>
      <c r="EYA26" s="106"/>
      <c r="EYB26" s="106"/>
      <c r="EYC26" s="106"/>
      <c r="EYD26" s="106"/>
      <c r="EYE26" s="106"/>
      <c r="EYF26" s="106"/>
      <c r="EYG26" s="106"/>
      <c r="EYH26" s="106"/>
      <c r="EYI26" s="106"/>
      <c r="EYJ26" s="106"/>
      <c r="EYK26" s="106"/>
      <c r="EYL26" s="106"/>
      <c r="EYM26" s="106"/>
      <c r="EYN26" s="106"/>
      <c r="EYO26" s="106"/>
      <c r="EYP26" s="106"/>
      <c r="EYQ26" s="106"/>
      <c r="EYR26" s="106"/>
      <c r="EYS26" s="106"/>
      <c r="EYT26" s="106"/>
      <c r="EYU26" s="106"/>
      <c r="EYV26" s="106"/>
      <c r="EYW26" s="106"/>
      <c r="EYX26" s="106"/>
      <c r="EYY26" s="106"/>
      <c r="EYZ26" s="106"/>
      <c r="EZA26" s="106"/>
      <c r="EZB26" s="106"/>
      <c r="EZC26" s="106"/>
      <c r="EZD26" s="106"/>
      <c r="EZE26" s="106"/>
      <c r="EZF26" s="106"/>
      <c r="EZG26" s="106"/>
      <c r="EZH26" s="106"/>
      <c r="EZI26" s="106"/>
      <c r="EZJ26" s="106"/>
      <c r="EZK26" s="106"/>
      <c r="EZL26" s="106"/>
      <c r="EZM26" s="106"/>
      <c r="EZN26" s="106"/>
      <c r="EZO26" s="106"/>
      <c r="EZP26" s="106"/>
      <c r="EZQ26" s="106"/>
      <c r="EZR26" s="106"/>
      <c r="EZS26" s="106"/>
      <c r="EZT26" s="106"/>
      <c r="EZU26" s="106"/>
      <c r="EZV26" s="106"/>
      <c r="EZW26" s="106"/>
      <c r="EZX26" s="106"/>
      <c r="EZY26" s="106"/>
      <c r="EZZ26" s="106"/>
      <c r="FAA26" s="106"/>
      <c r="FAB26" s="106"/>
      <c r="FAC26" s="106"/>
      <c r="FAD26" s="106"/>
      <c r="FAE26" s="106"/>
      <c r="FAF26" s="106"/>
      <c r="FAG26" s="106"/>
      <c r="FAH26" s="106"/>
      <c r="FAI26" s="106"/>
      <c r="FAJ26" s="106"/>
      <c r="FAK26" s="106"/>
      <c r="FAL26" s="106"/>
      <c r="FAM26" s="106"/>
      <c r="FAN26" s="106"/>
      <c r="FAO26" s="106"/>
      <c r="FAP26" s="106"/>
      <c r="FAQ26" s="106"/>
      <c r="FAR26" s="106"/>
      <c r="FAS26" s="106"/>
      <c r="FAT26" s="106"/>
      <c r="FAU26" s="106"/>
      <c r="FAV26" s="106"/>
      <c r="FAW26" s="106"/>
      <c r="FAX26" s="106"/>
      <c r="FAY26" s="106"/>
      <c r="FAZ26" s="106"/>
      <c r="FBA26" s="106"/>
      <c r="FBB26" s="106"/>
      <c r="FBC26" s="106"/>
      <c r="FBD26" s="106"/>
      <c r="FBE26" s="106"/>
      <c r="FBF26" s="106"/>
      <c r="FBG26" s="106"/>
      <c r="FBH26" s="106"/>
      <c r="FBI26" s="106"/>
      <c r="FBJ26" s="106"/>
      <c r="FBK26" s="106"/>
      <c r="FBL26" s="106"/>
      <c r="FBM26" s="106"/>
      <c r="FBN26" s="106"/>
      <c r="FBO26" s="106"/>
      <c r="FBP26" s="106"/>
      <c r="FBQ26" s="106"/>
      <c r="FBR26" s="106"/>
      <c r="FBS26" s="106"/>
      <c r="FBT26" s="106"/>
      <c r="FBU26" s="106"/>
      <c r="FBV26" s="106"/>
      <c r="FBW26" s="106"/>
      <c r="FBX26" s="106"/>
      <c r="FBY26" s="106"/>
      <c r="FBZ26" s="106"/>
      <c r="FCA26" s="106"/>
      <c r="FCB26" s="106"/>
      <c r="FCC26" s="106"/>
      <c r="FCD26" s="106"/>
      <c r="FCE26" s="106"/>
      <c r="FCF26" s="106"/>
      <c r="FCG26" s="106"/>
      <c r="FCH26" s="106"/>
      <c r="FCI26" s="106"/>
      <c r="FCJ26" s="106"/>
      <c r="FCK26" s="106"/>
      <c r="FCL26" s="106"/>
      <c r="FCM26" s="106"/>
      <c r="FCN26" s="106"/>
      <c r="FCO26" s="106"/>
      <c r="FCP26" s="106"/>
      <c r="FCQ26" s="106"/>
      <c r="FCR26" s="106"/>
      <c r="FCS26" s="106"/>
      <c r="FCT26" s="106"/>
      <c r="FCU26" s="106"/>
      <c r="FCV26" s="106"/>
      <c r="FCW26" s="106"/>
      <c r="FCX26" s="106"/>
      <c r="FCY26" s="106"/>
      <c r="FCZ26" s="106"/>
      <c r="FDA26" s="106"/>
      <c r="FDB26" s="106"/>
      <c r="FDC26" s="106"/>
      <c r="FDD26" s="106"/>
      <c r="FDE26" s="106"/>
      <c r="FDF26" s="106"/>
      <c r="FDG26" s="106"/>
      <c r="FDH26" s="106"/>
      <c r="FDI26" s="106"/>
      <c r="FDJ26" s="106"/>
      <c r="FDK26" s="106"/>
      <c r="FDL26" s="106"/>
      <c r="FDM26" s="106"/>
      <c r="FDN26" s="106"/>
      <c r="FDO26" s="106"/>
      <c r="FDP26" s="106"/>
      <c r="FDQ26" s="106"/>
      <c r="FDR26" s="106"/>
      <c r="FDS26" s="106"/>
      <c r="FDT26" s="106"/>
      <c r="FDU26" s="106"/>
      <c r="FDV26" s="106"/>
      <c r="FDW26" s="106"/>
      <c r="FDX26" s="106"/>
      <c r="FDY26" s="106"/>
      <c r="FDZ26" s="106"/>
      <c r="FEA26" s="106"/>
      <c r="FEB26" s="106"/>
      <c r="FEC26" s="106"/>
      <c r="FED26" s="106"/>
      <c r="FEE26" s="106"/>
      <c r="FEF26" s="106"/>
      <c r="FEG26" s="106"/>
      <c r="FEH26" s="106"/>
      <c r="FEI26" s="106"/>
      <c r="FEJ26" s="106"/>
      <c r="FEK26" s="106"/>
      <c r="FEL26" s="106"/>
      <c r="FEM26" s="106"/>
      <c r="FEN26" s="106"/>
      <c r="FEO26" s="106"/>
      <c r="FEP26" s="106"/>
      <c r="FEQ26" s="106"/>
      <c r="FER26" s="106"/>
      <c r="FES26" s="106"/>
      <c r="FET26" s="106"/>
      <c r="FEU26" s="106"/>
      <c r="FEV26" s="106"/>
      <c r="FEW26" s="106"/>
      <c r="FEX26" s="106"/>
      <c r="FEY26" s="106"/>
      <c r="FEZ26" s="106"/>
      <c r="FFA26" s="106"/>
      <c r="FFB26" s="106"/>
      <c r="FFC26" s="106"/>
      <c r="FFD26" s="106"/>
      <c r="FFE26" s="106"/>
      <c r="FFF26" s="106"/>
      <c r="FFG26" s="106"/>
      <c r="FFH26" s="106"/>
      <c r="FFI26" s="106"/>
      <c r="FFJ26" s="106"/>
      <c r="FFK26" s="106"/>
      <c r="FFL26" s="106"/>
      <c r="FFM26" s="106"/>
      <c r="FFN26" s="106"/>
      <c r="FFO26" s="106"/>
      <c r="FFP26" s="106"/>
      <c r="FFQ26" s="106"/>
      <c r="FFR26" s="106"/>
      <c r="FFS26" s="106"/>
      <c r="FFT26" s="106"/>
      <c r="FFU26" s="106"/>
      <c r="FFV26" s="106"/>
      <c r="FFW26" s="106"/>
      <c r="FFX26" s="106"/>
      <c r="FFY26" s="106"/>
      <c r="FFZ26" s="106"/>
      <c r="FGA26" s="106"/>
      <c r="FGB26" s="106"/>
      <c r="FGC26" s="106"/>
      <c r="FGD26" s="106"/>
      <c r="FGE26" s="106"/>
      <c r="FGF26" s="106"/>
      <c r="FGG26" s="106"/>
      <c r="FGH26" s="106"/>
      <c r="FGI26" s="106"/>
      <c r="FGJ26" s="106"/>
      <c r="FGK26" s="106"/>
      <c r="FGL26" s="106"/>
      <c r="FGM26" s="106"/>
      <c r="FGN26" s="106"/>
      <c r="FGO26" s="106"/>
      <c r="FGP26" s="106"/>
      <c r="FGQ26" s="106"/>
      <c r="FGR26" s="106"/>
      <c r="FGS26" s="106"/>
      <c r="FGT26" s="106"/>
      <c r="FGU26" s="106"/>
      <c r="FGV26" s="106"/>
      <c r="FGW26" s="106"/>
      <c r="FGX26" s="106"/>
      <c r="FGY26" s="106"/>
      <c r="FGZ26" s="106"/>
      <c r="FHA26" s="106"/>
      <c r="FHB26" s="106"/>
      <c r="FHC26" s="106"/>
      <c r="FHD26" s="106"/>
      <c r="FHE26" s="106"/>
      <c r="FHF26" s="106"/>
      <c r="FHG26" s="106"/>
      <c r="FHH26" s="106"/>
      <c r="FHI26" s="106"/>
      <c r="FHJ26" s="106"/>
      <c r="FHK26" s="106"/>
      <c r="FHL26" s="106"/>
      <c r="FHM26" s="106"/>
      <c r="FHN26" s="106"/>
      <c r="FHO26" s="106"/>
      <c r="FHP26" s="106"/>
      <c r="FHQ26" s="106"/>
      <c r="FHR26" s="106"/>
      <c r="FHS26" s="106"/>
      <c r="FHT26" s="106"/>
      <c r="FHU26" s="106"/>
      <c r="FHV26" s="106"/>
      <c r="FHW26" s="106"/>
      <c r="FHX26" s="106"/>
      <c r="FHY26" s="106"/>
      <c r="FHZ26" s="106"/>
      <c r="FIA26" s="106"/>
      <c r="FIB26" s="106"/>
      <c r="FIC26" s="106"/>
      <c r="FID26" s="106"/>
      <c r="FIE26" s="106"/>
      <c r="FIF26" s="106"/>
      <c r="FIG26" s="106"/>
      <c r="FIH26" s="106"/>
      <c r="FII26" s="106"/>
      <c r="FIJ26" s="106"/>
      <c r="FIK26" s="106"/>
      <c r="FIL26" s="106"/>
      <c r="FIM26" s="106"/>
      <c r="FIN26" s="106"/>
      <c r="FIO26" s="106"/>
      <c r="FIP26" s="106"/>
      <c r="FIQ26" s="106"/>
      <c r="FIR26" s="106"/>
      <c r="FIS26" s="106"/>
      <c r="FIT26" s="106"/>
      <c r="FIU26" s="106"/>
      <c r="FIV26" s="106"/>
      <c r="FIW26" s="106"/>
      <c r="FIX26" s="106"/>
      <c r="FIY26" s="106"/>
      <c r="FIZ26" s="106"/>
      <c r="FJA26" s="106"/>
      <c r="FJB26" s="106"/>
      <c r="FJC26" s="106"/>
      <c r="FJD26" s="106"/>
      <c r="FJE26" s="106"/>
      <c r="FJF26" s="106"/>
      <c r="FJG26" s="106"/>
      <c r="FJH26" s="106"/>
      <c r="FJI26" s="106"/>
      <c r="FJJ26" s="106"/>
      <c r="FJK26" s="106"/>
      <c r="FJL26" s="106"/>
      <c r="FJM26" s="106"/>
      <c r="FJN26" s="106"/>
      <c r="FJO26" s="106"/>
      <c r="FJP26" s="106"/>
      <c r="FJQ26" s="106"/>
      <c r="FJR26" s="106"/>
      <c r="FJS26" s="106"/>
      <c r="FJT26" s="106"/>
      <c r="FJU26" s="106"/>
      <c r="FJV26" s="106"/>
      <c r="FJW26" s="106"/>
      <c r="FJX26" s="106"/>
      <c r="FJY26" s="106"/>
      <c r="FJZ26" s="106"/>
      <c r="FKA26" s="106"/>
      <c r="FKB26" s="106"/>
      <c r="FKC26" s="106"/>
      <c r="FKD26" s="106"/>
      <c r="FKE26" s="106"/>
      <c r="FKF26" s="106"/>
      <c r="FKG26" s="106"/>
      <c r="FKH26" s="106"/>
      <c r="FKI26" s="106"/>
      <c r="FKJ26" s="106"/>
      <c r="FKK26" s="106"/>
      <c r="FKL26" s="106"/>
      <c r="FKM26" s="106"/>
      <c r="FKN26" s="106"/>
      <c r="FKO26" s="106"/>
      <c r="FKP26" s="106"/>
      <c r="FKQ26" s="106"/>
      <c r="FKR26" s="106"/>
      <c r="FKS26" s="106"/>
      <c r="FKT26" s="106"/>
      <c r="FKU26" s="106"/>
      <c r="FKV26" s="106"/>
      <c r="FKW26" s="106"/>
      <c r="FKX26" s="106"/>
      <c r="FKY26" s="106"/>
      <c r="FKZ26" s="106"/>
      <c r="FLA26" s="106"/>
      <c r="FLB26" s="106"/>
      <c r="FLC26" s="106"/>
      <c r="FLD26" s="106"/>
      <c r="FLE26" s="106"/>
      <c r="FLF26" s="106"/>
      <c r="FLG26" s="106"/>
      <c r="FLH26" s="106"/>
      <c r="FLI26" s="106"/>
      <c r="FLJ26" s="106"/>
      <c r="FLK26" s="106"/>
      <c r="FLL26" s="106"/>
      <c r="FLM26" s="106"/>
      <c r="FLN26" s="106"/>
      <c r="FLO26" s="106"/>
      <c r="FLP26" s="106"/>
      <c r="FLQ26" s="106"/>
      <c r="FLR26" s="106"/>
      <c r="FLS26" s="106"/>
      <c r="FLT26" s="106"/>
      <c r="FLU26" s="106"/>
      <c r="FLV26" s="106"/>
      <c r="FLW26" s="106"/>
      <c r="FLX26" s="106"/>
      <c r="FLY26" s="106"/>
      <c r="FLZ26" s="106"/>
      <c r="FMA26" s="106"/>
      <c r="FMB26" s="106"/>
      <c r="FMC26" s="106"/>
      <c r="FMD26" s="106"/>
      <c r="FME26" s="106"/>
      <c r="FMF26" s="106"/>
      <c r="FMG26" s="106"/>
      <c r="FMH26" s="106"/>
      <c r="FMI26" s="106"/>
      <c r="FMJ26" s="106"/>
      <c r="FMK26" s="106"/>
      <c r="FML26" s="106"/>
      <c r="FMM26" s="106"/>
      <c r="FMN26" s="106"/>
      <c r="FMO26" s="106"/>
      <c r="FMP26" s="106"/>
      <c r="FMQ26" s="106"/>
      <c r="FMR26" s="106"/>
      <c r="FMS26" s="106"/>
      <c r="FMT26" s="106"/>
      <c r="FMU26" s="106"/>
      <c r="FMV26" s="106"/>
      <c r="FMW26" s="106"/>
      <c r="FMX26" s="106"/>
      <c r="FMY26" s="106"/>
      <c r="FMZ26" s="106"/>
      <c r="FNA26" s="106"/>
      <c r="FNB26" s="106"/>
      <c r="FNC26" s="106"/>
      <c r="FND26" s="106"/>
      <c r="FNE26" s="106"/>
      <c r="FNF26" s="106"/>
      <c r="FNG26" s="106"/>
      <c r="FNH26" s="106"/>
      <c r="FNI26" s="106"/>
      <c r="FNJ26" s="106"/>
      <c r="FNK26" s="106"/>
      <c r="FNL26" s="106"/>
      <c r="FNM26" s="106"/>
      <c r="FNN26" s="106"/>
      <c r="FNO26" s="106"/>
      <c r="FNP26" s="106"/>
      <c r="FNQ26" s="106"/>
      <c r="FNR26" s="106"/>
      <c r="FNS26" s="106"/>
      <c r="FNT26" s="106"/>
      <c r="FNU26" s="106"/>
      <c r="FNV26" s="106"/>
      <c r="FNW26" s="106"/>
      <c r="FNX26" s="106"/>
      <c r="FNY26" s="106"/>
      <c r="FNZ26" s="106"/>
      <c r="FOA26" s="106"/>
      <c r="FOB26" s="106"/>
      <c r="FOC26" s="106"/>
      <c r="FOD26" s="106"/>
      <c r="FOE26" s="106"/>
      <c r="FOF26" s="106"/>
      <c r="FOG26" s="106"/>
      <c r="FOH26" s="106"/>
      <c r="FOI26" s="106"/>
      <c r="FOJ26" s="106"/>
      <c r="FOK26" s="106"/>
      <c r="FOL26" s="106"/>
      <c r="FOM26" s="106"/>
      <c r="FON26" s="106"/>
      <c r="FOO26" s="106"/>
      <c r="FOP26" s="106"/>
      <c r="FOQ26" s="106"/>
      <c r="FOR26" s="106"/>
      <c r="FOS26" s="106"/>
      <c r="FOT26" s="106"/>
      <c r="FOU26" s="106"/>
      <c r="FOV26" s="106"/>
      <c r="FOW26" s="106"/>
      <c r="FOX26" s="106"/>
      <c r="FOY26" s="106"/>
      <c r="FOZ26" s="106"/>
      <c r="FPA26" s="106"/>
      <c r="FPB26" s="106"/>
      <c r="FPC26" s="106"/>
      <c r="FPD26" s="106"/>
      <c r="FPE26" s="106"/>
      <c r="FPF26" s="106"/>
      <c r="FPG26" s="106"/>
      <c r="FPH26" s="106"/>
      <c r="FPI26" s="106"/>
      <c r="FPJ26" s="106"/>
      <c r="FPK26" s="106"/>
      <c r="FPL26" s="106"/>
      <c r="FPM26" s="106"/>
      <c r="FPN26" s="106"/>
      <c r="FPO26" s="106"/>
      <c r="FPP26" s="106"/>
      <c r="FPQ26" s="106"/>
      <c r="FPR26" s="106"/>
      <c r="FPS26" s="106"/>
      <c r="FPT26" s="106"/>
      <c r="FPU26" s="106"/>
      <c r="FPV26" s="106"/>
      <c r="FPW26" s="106"/>
      <c r="FPX26" s="106"/>
      <c r="FPY26" s="106"/>
      <c r="FPZ26" s="106"/>
      <c r="FQA26" s="106"/>
      <c r="FQB26" s="106"/>
      <c r="FQC26" s="106"/>
      <c r="FQD26" s="106"/>
      <c r="FQE26" s="106"/>
      <c r="FQF26" s="106"/>
      <c r="FQG26" s="106"/>
      <c r="FQH26" s="106"/>
      <c r="FQI26" s="106"/>
      <c r="FQJ26" s="106"/>
      <c r="FQK26" s="106"/>
      <c r="FQL26" s="106"/>
      <c r="FQM26" s="106"/>
      <c r="FQN26" s="106"/>
      <c r="FQO26" s="106"/>
      <c r="FQP26" s="106"/>
      <c r="FQQ26" s="106"/>
      <c r="FQR26" s="106"/>
      <c r="FQS26" s="106"/>
      <c r="FQT26" s="106"/>
      <c r="FQU26" s="106"/>
      <c r="FQV26" s="106"/>
      <c r="FQW26" s="106"/>
      <c r="FQX26" s="106"/>
      <c r="FQY26" s="106"/>
      <c r="FQZ26" s="106"/>
      <c r="FRA26" s="106"/>
      <c r="FRB26" s="106"/>
      <c r="FRC26" s="106"/>
      <c r="FRD26" s="106"/>
      <c r="FRE26" s="106"/>
      <c r="FRF26" s="106"/>
      <c r="FRG26" s="106"/>
      <c r="FRH26" s="106"/>
      <c r="FRI26" s="106"/>
      <c r="FRJ26" s="106"/>
      <c r="FRK26" s="106"/>
      <c r="FRL26" s="106"/>
      <c r="FRM26" s="106"/>
      <c r="FRN26" s="106"/>
      <c r="FRO26" s="106"/>
      <c r="FRP26" s="106"/>
      <c r="FRQ26" s="106"/>
      <c r="FRR26" s="106"/>
      <c r="FRS26" s="106"/>
      <c r="FRT26" s="106"/>
      <c r="FRU26" s="106"/>
      <c r="FRV26" s="106"/>
      <c r="FRW26" s="106"/>
      <c r="FRX26" s="106"/>
      <c r="FRY26" s="106"/>
      <c r="FRZ26" s="106"/>
      <c r="FSA26" s="106"/>
      <c r="FSB26" s="106"/>
      <c r="FSC26" s="106"/>
      <c r="FSD26" s="106"/>
      <c r="FSE26" s="106"/>
      <c r="FSF26" s="106"/>
      <c r="FSG26" s="106"/>
      <c r="FSH26" s="106"/>
      <c r="FSI26" s="106"/>
      <c r="FSJ26" s="106"/>
      <c r="FSK26" s="106"/>
      <c r="FSL26" s="106"/>
      <c r="FSM26" s="106"/>
      <c r="FSN26" s="106"/>
      <c r="FSO26" s="106"/>
      <c r="FSP26" s="106"/>
      <c r="FSQ26" s="106"/>
      <c r="FSR26" s="106"/>
      <c r="FSS26" s="106"/>
      <c r="FST26" s="106"/>
      <c r="FSU26" s="106"/>
      <c r="FSV26" s="106"/>
      <c r="FSW26" s="106"/>
      <c r="FSX26" s="106"/>
      <c r="FSY26" s="106"/>
      <c r="FSZ26" s="106"/>
      <c r="FTA26" s="106"/>
      <c r="FTB26" s="106"/>
      <c r="FTC26" s="106"/>
      <c r="FTD26" s="106"/>
      <c r="FTE26" s="106"/>
      <c r="FTF26" s="106"/>
      <c r="FTG26" s="106"/>
      <c r="FTH26" s="106"/>
      <c r="FTI26" s="106"/>
      <c r="FTJ26" s="106"/>
      <c r="FTK26" s="106"/>
      <c r="FTL26" s="106"/>
      <c r="FTM26" s="106"/>
      <c r="FTN26" s="106"/>
      <c r="FTO26" s="106"/>
      <c r="FTP26" s="106"/>
      <c r="FTQ26" s="106"/>
      <c r="FTR26" s="106"/>
      <c r="FTS26" s="106"/>
      <c r="FTT26" s="106"/>
      <c r="FTU26" s="106"/>
      <c r="FTV26" s="106"/>
      <c r="FTW26" s="106"/>
      <c r="FTX26" s="106"/>
      <c r="FTY26" s="106"/>
      <c r="FTZ26" s="106"/>
      <c r="FUA26" s="106"/>
      <c r="FUB26" s="106"/>
      <c r="FUC26" s="106"/>
      <c r="FUD26" s="106"/>
      <c r="FUE26" s="106"/>
      <c r="FUF26" s="106"/>
      <c r="FUG26" s="106"/>
      <c r="FUH26" s="106"/>
      <c r="FUI26" s="106"/>
      <c r="FUJ26" s="106"/>
      <c r="FUK26" s="106"/>
      <c r="FUL26" s="106"/>
      <c r="FUM26" s="106"/>
      <c r="FUN26" s="106"/>
      <c r="FUO26" s="106"/>
      <c r="FUP26" s="106"/>
      <c r="FUQ26" s="106"/>
      <c r="FUR26" s="106"/>
      <c r="FUS26" s="106"/>
      <c r="FUT26" s="106"/>
      <c r="FUU26" s="106"/>
      <c r="FUV26" s="106"/>
      <c r="FUW26" s="106"/>
      <c r="FUX26" s="106"/>
      <c r="FUY26" s="106"/>
      <c r="FUZ26" s="106"/>
      <c r="FVA26" s="106"/>
      <c r="FVB26" s="106"/>
      <c r="FVC26" s="106"/>
      <c r="FVD26" s="106"/>
      <c r="FVE26" s="106"/>
      <c r="FVF26" s="106"/>
      <c r="FVG26" s="106"/>
      <c r="FVH26" s="106"/>
      <c r="FVI26" s="106"/>
      <c r="FVJ26" s="106"/>
      <c r="FVK26" s="106"/>
      <c r="FVL26" s="106"/>
      <c r="FVM26" s="106"/>
      <c r="FVN26" s="106"/>
      <c r="FVO26" s="106"/>
      <c r="FVP26" s="106"/>
      <c r="FVQ26" s="106"/>
      <c r="FVR26" s="106"/>
      <c r="FVS26" s="106"/>
      <c r="FVT26" s="106"/>
      <c r="FVU26" s="106"/>
      <c r="FVV26" s="106"/>
      <c r="FVW26" s="106"/>
      <c r="FVX26" s="106"/>
      <c r="FVY26" s="106"/>
      <c r="FVZ26" s="106"/>
      <c r="FWA26" s="106"/>
      <c r="FWB26" s="106"/>
      <c r="FWC26" s="106"/>
      <c r="FWD26" s="106"/>
      <c r="FWE26" s="106"/>
      <c r="FWF26" s="106"/>
      <c r="FWG26" s="106"/>
      <c r="FWH26" s="106"/>
      <c r="FWI26" s="106"/>
      <c r="FWJ26" s="106"/>
      <c r="FWK26" s="106"/>
      <c r="FWL26" s="106"/>
      <c r="FWM26" s="106"/>
      <c r="FWN26" s="106"/>
      <c r="FWO26" s="106"/>
      <c r="FWP26" s="106"/>
      <c r="FWQ26" s="106"/>
      <c r="FWR26" s="106"/>
      <c r="FWS26" s="106"/>
      <c r="FWT26" s="106"/>
      <c r="FWU26" s="106"/>
      <c r="FWV26" s="106"/>
      <c r="FWW26" s="106"/>
      <c r="FWX26" s="106"/>
      <c r="FWY26" s="106"/>
      <c r="FWZ26" s="106"/>
      <c r="FXA26" s="106"/>
      <c r="FXB26" s="106"/>
      <c r="FXC26" s="106"/>
      <c r="FXD26" s="106"/>
      <c r="FXE26" s="106"/>
      <c r="FXF26" s="106"/>
      <c r="FXG26" s="106"/>
      <c r="FXH26" s="106"/>
      <c r="FXI26" s="106"/>
      <c r="FXJ26" s="106"/>
      <c r="FXK26" s="106"/>
      <c r="FXL26" s="106"/>
      <c r="FXM26" s="106"/>
      <c r="FXN26" s="106"/>
      <c r="FXO26" s="106"/>
      <c r="FXP26" s="106"/>
      <c r="FXQ26" s="106"/>
      <c r="FXR26" s="106"/>
      <c r="FXS26" s="106"/>
      <c r="FXT26" s="106"/>
      <c r="FXU26" s="106"/>
      <c r="FXV26" s="106"/>
      <c r="FXW26" s="106"/>
      <c r="FXX26" s="106"/>
      <c r="FXY26" s="106"/>
      <c r="FXZ26" s="106"/>
      <c r="FYA26" s="106"/>
      <c r="FYB26" s="106"/>
      <c r="FYC26" s="106"/>
      <c r="FYD26" s="106"/>
      <c r="FYE26" s="106"/>
      <c r="FYF26" s="106"/>
      <c r="FYG26" s="106"/>
      <c r="FYH26" s="106"/>
      <c r="FYI26" s="106"/>
      <c r="FYJ26" s="106"/>
      <c r="FYK26" s="106"/>
      <c r="FYL26" s="106"/>
      <c r="FYM26" s="106"/>
      <c r="FYN26" s="106"/>
      <c r="FYO26" s="106"/>
      <c r="FYP26" s="106"/>
      <c r="FYQ26" s="106"/>
      <c r="FYR26" s="106"/>
      <c r="FYS26" s="106"/>
      <c r="FYT26" s="106"/>
      <c r="FYU26" s="106"/>
      <c r="FYV26" s="106"/>
      <c r="FYW26" s="106"/>
      <c r="FYX26" s="106"/>
      <c r="FYY26" s="106"/>
      <c r="FYZ26" s="106"/>
      <c r="FZA26" s="106"/>
      <c r="FZB26" s="106"/>
      <c r="FZC26" s="106"/>
      <c r="FZD26" s="106"/>
      <c r="FZE26" s="106"/>
      <c r="FZF26" s="106"/>
      <c r="FZG26" s="106"/>
      <c r="FZH26" s="106"/>
      <c r="FZI26" s="106"/>
      <c r="FZJ26" s="106"/>
      <c r="FZK26" s="106"/>
      <c r="FZL26" s="106"/>
      <c r="FZM26" s="106"/>
      <c r="FZN26" s="106"/>
      <c r="FZO26" s="106"/>
      <c r="FZP26" s="106"/>
      <c r="FZQ26" s="106"/>
      <c r="FZR26" s="106"/>
      <c r="FZS26" s="106"/>
      <c r="FZT26" s="106"/>
      <c r="FZU26" s="106"/>
      <c r="FZV26" s="106"/>
      <c r="FZW26" s="106"/>
      <c r="FZX26" s="106"/>
      <c r="FZY26" s="106"/>
      <c r="FZZ26" s="106"/>
      <c r="GAA26" s="106"/>
      <c r="GAB26" s="106"/>
      <c r="GAC26" s="106"/>
      <c r="GAD26" s="106"/>
      <c r="GAE26" s="106"/>
      <c r="GAF26" s="106"/>
      <c r="GAG26" s="106"/>
      <c r="GAH26" s="106"/>
      <c r="GAI26" s="106"/>
      <c r="GAJ26" s="106"/>
      <c r="GAK26" s="106"/>
      <c r="GAL26" s="106"/>
      <c r="GAM26" s="106"/>
      <c r="GAN26" s="106"/>
      <c r="GAO26" s="106"/>
      <c r="GAP26" s="106"/>
      <c r="GAQ26" s="106"/>
      <c r="GAR26" s="106"/>
      <c r="GAS26" s="106"/>
      <c r="GAT26" s="106"/>
      <c r="GAU26" s="106"/>
      <c r="GAV26" s="106"/>
      <c r="GAW26" s="106"/>
      <c r="GAX26" s="106"/>
      <c r="GAY26" s="106"/>
      <c r="GAZ26" s="106"/>
      <c r="GBA26" s="106"/>
      <c r="GBB26" s="106"/>
      <c r="GBC26" s="106"/>
      <c r="GBD26" s="106"/>
      <c r="GBE26" s="106"/>
      <c r="GBF26" s="106"/>
      <c r="GBG26" s="106"/>
      <c r="GBH26" s="106"/>
      <c r="GBI26" s="106"/>
      <c r="GBJ26" s="106"/>
      <c r="GBK26" s="106"/>
      <c r="GBL26" s="106"/>
      <c r="GBM26" s="106"/>
      <c r="GBN26" s="106"/>
      <c r="GBO26" s="106"/>
      <c r="GBP26" s="106"/>
      <c r="GBQ26" s="106"/>
      <c r="GBR26" s="106"/>
      <c r="GBS26" s="106"/>
      <c r="GBT26" s="106"/>
      <c r="GBU26" s="106"/>
      <c r="GBV26" s="106"/>
      <c r="GBW26" s="106"/>
      <c r="GBX26" s="106"/>
      <c r="GBY26" s="106"/>
      <c r="GBZ26" s="106"/>
      <c r="GCA26" s="106"/>
      <c r="GCB26" s="106"/>
      <c r="GCC26" s="106"/>
      <c r="GCD26" s="106"/>
      <c r="GCE26" s="106"/>
      <c r="GCF26" s="106"/>
      <c r="GCG26" s="106"/>
      <c r="GCH26" s="106"/>
      <c r="GCI26" s="106"/>
      <c r="GCJ26" s="106"/>
      <c r="GCK26" s="106"/>
      <c r="GCL26" s="106"/>
      <c r="GCM26" s="106"/>
      <c r="GCN26" s="106"/>
      <c r="GCO26" s="106"/>
      <c r="GCP26" s="106"/>
      <c r="GCQ26" s="106"/>
      <c r="GCR26" s="106"/>
      <c r="GCS26" s="106"/>
      <c r="GCT26" s="106"/>
      <c r="GCU26" s="106"/>
      <c r="GCV26" s="106"/>
      <c r="GCW26" s="106"/>
      <c r="GCX26" s="106"/>
      <c r="GCY26" s="106"/>
      <c r="GCZ26" s="106"/>
      <c r="GDA26" s="106"/>
      <c r="GDB26" s="106"/>
      <c r="GDC26" s="106"/>
      <c r="GDD26" s="106"/>
      <c r="GDE26" s="106"/>
      <c r="GDF26" s="106"/>
      <c r="GDG26" s="106"/>
      <c r="GDH26" s="106"/>
      <c r="GDI26" s="106"/>
      <c r="GDJ26" s="106"/>
      <c r="GDK26" s="106"/>
      <c r="GDL26" s="106"/>
      <c r="GDM26" s="106"/>
      <c r="GDN26" s="106"/>
      <c r="GDO26" s="106"/>
      <c r="GDP26" s="106"/>
      <c r="GDQ26" s="106"/>
      <c r="GDR26" s="106"/>
      <c r="GDS26" s="106"/>
      <c r="GDT26" s="106"/>
      <c r="GDU26" s="106"/>
      <c r="GDV26" s="106"/>
      <c r="GDW26" s="106"/>
      <c r="GDX26" s="106"/>
      <c r="GDY26" s="106"/>
      <c r="GDZ26" s="106"/>
      <c r="GEA26" s="106"/>
      <c r="GEB26" s="106"/>
      <c r="GEC26" s="106"/>
      <c r="GED26" s="106"/>
      <c r="GEE26" s="106"/>
      <c r="GEF26" s="106"/>
      <c r="GEG26" s="106"/>
      <c r="GEH26" s="106"/>
      <c r="GEI26" s="106"/>
      <c r="GEJ26" s="106"/>
      <c r="GEK26" s="106"/>
      <c r="GEL26" s="106"/>
      <c r="GEM26" s="106"/>
      <c r="GEN26" s="106"/>
      <c r="GEO26" s="106"/>
      <c r="GEP26" s="106"/>
      <c r="GEQ26" s="106"/>
      <c r="GER26" s="106"/>
      <c r="GES26" s="106"/>
      <c r="GET26" s="106"/>
      <c r="GEU26" s="106"/>
      <c r="GEV26" s="106"/>
      <c r="GEW26" s="106"/>
      <c r="GEX26" s="106"/>
      <c r="GEY26" s="106"/>
      <c r="GEZ26" s="106"/>
      <c r="GFA26" s="106"/>
      <c r="GFB26" s="106"/>
      <c r="GFC26" s="106"/>
      <c r="GFD26" s="106"/>
      <c r="GFE26" s="106"/>
      <c r="GFF26" s="106"/>
      <c r="GFG26" s="106"/>
      <c r="GFH26" s="106"/>
      <c r="GFI26" s="106"/>
      <c r="GFJ26" s="106"/>
      <c r="GFK26" s="106"/>
      <c r="GFL26" s="106"/>
      <c r="GFM26" s="106"/>
      <c r="GFN26" s="106"/>
      <c r="GFO26" s="106"/>
      <c r="GFP26" s="106"/>
      <c r="GFQ26" s="106"/>
      <c r="GFR26" s="106"/>
      <c r="GFS26" s="106"/>
      <c r="GFT26" s="106"/>
      <c r="GFU26" s="106"/>
      <c r="GFV26" s="106"/>
      <c r="GFW26" s="106"/>
      <c r="GFX26" s="106"/>
      <c r="GFY26" s="106"/>
      <c r="GFZ26" s="106"/>
      <c r="GGA26" s="106"/>
      <c r="GGB26" s="106"/>
      <c r="GGC26" s="106"/>
      <c r="GGD26" s="106"/>
      <c r="GGE26" s="106"/>
      <c r="GGF26" s="106"/>
      <c r="GGG26" s="106"/>
      <c r="GGH26" s="106"/>
      <c r="GGI26" s="106"/>
      <c r="GGJ26" s="106"/>
      <c r="GGK26" s="106"/>
      <c r="GGL26" s="106"/>
      <c r="GGM26" s="106"/>
      <c r="GGN26" s="106"/>
      <c r="GGO26" s="106"/>
      <c r="GGP26" s="106"/>
      <c r="GGQ26" s="106"/>
      <c r="GGR26" s="106"/>
      <c r="GGS26" s="106"/>
      <c r="GGT26" s="106"/>
      <c r="GGU26" s="106"/>
      <c r="GGV26" s="106"/>
      <c r="GGW26" s="106"/>
      <c r="GGX26" s="106"/>
      <c r="GGY26" s="106"/>
      <c r="GGZ26" s="106"/>
      <c r="GHA26" s="106"/>
      <c r="GHB26" s="106"/>
      <c r="GHC26" s="106"/>
      <c r="GHD26" s="106"/>
      <c r="GHE26" s="106"/>
      <c r="GHF26" s="106"/>
      <c r="GHG26" s="106"/>
      <c r="GHH26" s="106"/>
      <c r="GHI26" s="106"/>
      <c r="GHJ26" s="106"/>
      <c r="GHK26" s="106"/>
      <c r="GHL26" s="106"/>
      <c r="GHM26" s="106"/>
      <c r="GHN26" s="106"/>
      <c r="GHO26" s="106"/>
      <c r="GHP26" s="106"/>
      <c r="GHQ26" s="106"/>
      <c r="GHR26" s="106"/>
      <c r="GHS26" s="106"/>
      <c r="GHT26" s="106"/>
      <c r="GHU26" s="106"/>
      <c r="GHV26" s="106"/>
      <c r="GHW26" s="106"/>
      <c r="GHX26" s="106"/>
      <c r="GHY26" s="106"/>
      <c r="GHZ26" s="106"/>
      <c r="GIA26" s="106"/>
      <c r="GIB26" s="106"/>
      <c r="GIC26" s="106"/>
      <c r="GID26" s="106"/>
      <c r="GIE26" s="106"/>
      <c r="GIF26" s="106"/>
      <c r="GIG26" s="106"/>
      <c r="GIH26" s="106"/>
      <c r="GII26" s="106"/>
      <c r="GIJ26" s="106"/>
      <c r="GIK26" s="106"/>
      <c r="GIL26" s="106"/>
      <c r="GIM26" s="106"/>
      <c r="GIN26" s="106"/>
      <c r="GIO26" s="106"/>
      <c r="GIP26" s="106"/>
      <c r="GIQ26" s="106"/>
      <c r="GIR26" s="106"/>
      <c r="GIS26" s="106"/>
      <c r="GIT26" s="106"/>
      <c r="GIU26" s="106"/>
      <c r="GIV26" s="106"/>
      <c r="GIW26" s="106"/>
      <c r="GIX26" s="106"/>
      <c r="GIY26" s="106"/>
      <c r="GIZ26" s="106"/>
      <c r="GJA26" s="106"/>
      <c r="GJB26" s="106"/>
      <c r="GJC26" s="106"/>
      <c r="GJD26" s="106"/>
      <c r="GJE26" s="106"/>
      <c r="GJF26" s="106"/>
      <c r="GJG26" s="106"/>
      <c r="GJH26" s="106"/>
      <c r="GJI26" s="106"/>
      <c r="GJJ26" s="106"/>
      <c r="GJK26" s="106"/>
      <c r="GJL26" s="106"/>
      <c r="GJM26" s="106"/>
      <c r="GJN26" s="106"/>
      <c r="GJO26" s="106"/>
      <c r="GJP26" s="106"/>
      <c r="GJQ26" s="106"/>
      <c r="GJR26" s="106"/>
      <c r="GJS26" s="106"/>
      <c r="GJT26" s="106"/>
      <c r="GJU26" s="106"/>
      <c r="GJV26" s="106"/>
      <c r="GJW26" s="106"/>
      <c r="GJX26" s="106"/>
      <c r="GJY26" s="106"/>
      <c r="GJZ26" s="106"/>
      <c r="GKA26" s="106"/>
      <c r="GKB26" s="106"/>
      <c r="GKC26" s="106"/>
      <c r="GKD26" s="106"/>
      <c r="GKE26" s="106"/>
      <c r="GKF26" s="106"/>
      <c r="GKG26" s="106"/>
      <c r="GKH26" s="106"/>
      <c r="GKI26" s="106"/>
      <c r="GKJ26" s="106"/>
      <c r="GKK26" s="106"/>
      <c r="GKL26" s="106"/>
      <c r="GKM26" s="106"/>
      <c r="GKN26" s="106"/>
      <c r="GKO26" s="106"/>
      <c r="GKP26" s="106"/>
      <c r="GKQ26" s="106"/>
      <c r="GKR26" s="106"/>
      <c r="GKS26" s="106"/>
      <c r="GKT26" s="106"/>
      <c r="GKU26" s="106"/>
      <c r="GKV26" s="106"/>
      <c r="GKW26" s="106"/>
      <c r="GKX26" s="106"/>
      <c r="GKY26" s="106"/>
      <c r="GKZ26" s="106"/>
      <c r="GLA26" s="106"/>
      <c r="GLB26" s="106"/>
      <c r="GLC26" s="106"/>
      <c r="GLD26" s="106"/>
      <c r="GLE26" s="106"/>
      <c r="GLF26" s="106"/>
      <c r="GLG26" s="106"/>
      <c r="GLH26" s="106"/>
      <c r="GLI26" s="106"/>
      <c r="GLJ26" s="106"/>
      <c r="GLK26" s="106"/>
      <c r="GLL26" s="106"/>
      <c r="GLM26" s="106"/>
      <c r="GLN26" s="106"/>
      <c r="GLO26" s="106"/>
      <c r="GLP26" s="106"/>
      <c r="GLQ26" s="106"/>
      <c r="GLR26" s="106"/>
      <c r="GLS26" s="106"/>
      <c r="GLT26" s="106"/>
      <c r="GLU26" s="106"/>
      <c r="GLV26" s="106"/>
      <c r="GLW26" s="106"/>
      <c r="GLX26" s="106"/>
      <c r="GLY26" s="106"/>
      <c r="GLZ26" s="106"/>
      <c r="GMA26" s="106"/>
      <c r="GMB26" s="106"/>
      <c r="GMC26" s="106"/>
      <c r="GMD26" s="106"/>
      <c r="GME26" s="106"/>
      <c r="GMF26" s="106"/>
      <c r="GMG26" s="106"/>
      <c r="GMH26" s="106"/>
      <c r="GMI26" s="106"/>
      <c r="GMJ26" s="106"/>
      <c r="GMK26" s="106"/>
      <c r="GML26" s="106"/>
      <c r="GMM26" s="106"/>
      <c r="GMN26" s="106"/>
      <c r="GMO26" s="106"/>
      <c r="GMP26" s="106"/>
      <c r="GMQ26" s="106"/>
      <c r="GMR26" s="106"/>
      <c r="GMS26" s="106"/>
      <c r="GMT26" s="106"/>
      <c r="GMU26" s="106"/>
      <c r="GMV26" s="106"/>
      <c r="GMW26" s="106"/>
      <c r="GMX26" s="106"/>
      <c r="GMY26" s="106"/>
      <c r="GMZ26" s="106"/>
      <c r="GNA26" s="106"/>
      <c r="GNB26" s="106"/>
      <c r="GNC26" s="106"/>
      <c r="GND26" s="106"/>
      <c r="GNE26" s="106"/>
      <c r="GNF26" s="106"/>
      <c r="GNG26" s="106"/>
      <c r="GNH26" s="106"/>
      <c r="GNI26" s="106"/>
      <c r="GNJ26" s="106"/>
      <c r="GNK26" s="106"/>
      <c r="GNL26" s="106"/>
      <c r="GNM26" s="106"/>
      <c r="GNN26" s="106"/>
      <c r="GNO26" s="106"/>
      <c r="GNP26" s="106"/>
      <c r="GNQ26" s="106"/>
      <c r="GNR26" s="106"/>
      <c r="GNS26" s="106"/>
      <c r="GNT26" s="106"/>
      <c r="GNU26" s="106"/>
      <c r="GNV26" s="106"/>
      <c r="GNW26" s="106"/>
      <c r="GNX26" s="106"/>
      <c r="GNY26" s="106"/>
      <c r="GNZ26" s="106"/>
      <c r="GOA26" s="106"/>
      <c r="GOB26" s="106"/>
      <c r="GOC26" s="106"/>
      <c r="GOD26" s="106"/>
      <c r="GOE26" s="106"/>
      <c r="GOF26" s="106"/>
      <c r="GOG26" s="106"/>
      <c r="GOH26" s="106"/>
      <c r="GOI26" s="106"/>
      <c r="GOJ26" s="106"/>
      <c r="GOK26" s="106"/>
      <c r="GOL26" s="106"/>
      <c r="GOM26" s="106"/>
      <c r="GON26" s="106"/>
      <c r="GOO26" s="106"/>
      <c r="GOP26" s="106"/>
      <c r="GOQ26" s="106"/>
      <c r="GOR26" s="106"/>
      <c r="GOS26" s="106"/>
      <c r="GOT26" s="106"/>
      <c r="GOU26" s="106"/>
      <c r="GOV26" s="106"/>
      <c r="GOW26" s="106"/>
      <c r="GOX26" s="106"/>
      <c r="GOY26" s="106"/>
      <c r="GOZ26" s="106"/>
      <c r="GPA26" s="106"/>
      <c r="GPB26" s="106"/>
      <c r="GPC26" s="106"/>
      <c r="GPD26" s="106"/>
      <c r="GPE26" s="106"/>
      <c r="GPF26" s="106"/>
      <c r="GPG26" s="106"/>
      <c r="GPH26" s="106"/>
      <c r="GPI26" s="106"/>
      <c r="GPJ26" s="106"/>
      <c r="GPK26" s="106"/>
      <c r="GPL26" s="106"/>
      <c r="GPM26" s="106"/>
      <c r="GPN26" s="106"/>
      <c r="GPO26" s="106"/>
      <c r="GPP26" s="106"/>
      <c r="GPQ26" s="106"/>
      <c r="GPR26" s="106"/>
      <c r="GPS26" s="106"/>
      <c r="GPT26" s="106"/>
      <c r="GPU26" s="106"/>
      <c r="GPV26" s="106"/>
      <c r="GPW26" s="106"/>
      <c r="GPX26" s="106"/>
      <c r="GPY26" s="106"/>
      <c r="GPZ26" s="106"/>
      <c r="GQA26" s="106"/>
      <c r="GQB26" s="106"/>
      <c r="GQC26" s="106"/>
      <c r="GQD26" s="106"/>
      <c r="GQE26" s="106"/>
      <c r="GQF26" s="106"/>
      <c r="GQG26" s="106"/>
      <c r="GQH26" s="106"/>
      <c r="GQI26" s="106"/>
      <c r="GQJ26" s="106"/>
      <c r="GQK26" s="106"/>
      <c r="GQL26" s="106"/>
      <c r="GQM26" s="106"/>
      <c r="GQN26" s="106"/>
      <c r="GQO26" s="106"/>
      <c r="GQP26" s="106"/>
      <c r="GQQ26" s="106"/>
      <c r="GQR26" s="106"/>
      <c r="GQS26" s="106"/>
      <c r="GQT26" s="106"/>
      <c r="GQU26" s="106"/>
      <c r="GQV26" s="106"/>
      <c r="GQW26" s="106"/>
      <c r="GQX26" s="106"/>
      <c r="GQY26" s="106"/>
      <c r="GQZ26" s="106"/>
      <c r="GRA26" s="106"/>
      <c r="GRB26" s="106"/>
      <c r="GRC26" s="106"/>
      <c r="GRD26" s="106"/>
      <c r="GRE26" s="106"/>
      <c r="GRF26" s="106"/>
      <c r="GRG26" s="106"/>
      <c r="GRH26" s="106"/>
      <c r="GRI26" s="106"/>
      <c r="GRJ26" s="106"/>
      <c r="GRK26" s="106"/>
      <c r="GRL26" s="106"/>
      <c r="GRM26" s="106"/>
      <c r="GRN26" s="106"/>
      <c r="GRO26" s="106"/>
      <c r="GRP26" s="106"/>
      <c r="GRQ26" s="106"/>
      <c r="GRR26" s="106"/>
      <c r="GRS26" s="106"/>
      <c r="GRT26" s="106"/>
      <c r="GRU26" s="106"/>
      <c r="GRV26" s="106"/>
      <c r="GRW26" s="106"/>
      <c r="GRX26" s="106"/>
      <c r="GRY26" s="106"/>
      <c r="GRZ26" s="106"/>
      <c r="GSA26" s="106"/>
      <c r="GSB26" s="106"/>
      <c r="GSC26" s="106"/>
      <c r="GSD26" s="106"/>
      <c r="GSE26" s="106"/>
      <c r="GSF26" s="106"/>
      <c r="GSG26" s="106"/>
      <c r="GSH26" s="106"/>
      <c r="GSI26" s="106"/>
      <c r="GSJ26" s="106"/>
      <c r="GSK26" s="106"/>
      <c r="GSL26" s="106"/>
      <c r="GSM26" s="106"/>
      <c r="GSN26" s="106"/>
      <c r="GSO26" s="106"/>
      <c r="GSP26" s="106"/>
      <c r="GSQ26" s="106"/>
      <c r="GSR26" s="106"/>
      <c r="GSS26" s="106"/>
      <c r="GST26" s="106"/>
      <c r="GSU26" s="106"/>
      <c r="GSV26" s="106"/>
      <c r="GSW26" s="106"/>
      <c r="GSX26" s="106"/>
      <c r="GSY26" s="106"/>
      <c r="GSZ26" s="106"/>
      <c r="GTA26" s="106"/>
      <c r="GTB26" s="106"/>
      <c r="GTC26" s="106"/>
      <c r="GTD26" s="106"/>
      <c r="GTE26" s="106"/>
      <c r="GTF26" s="106"/>
      <c r="GTG26" s="106"/>
      <c r="GTH26" s="106"/>
      <c r="GTI26" s="106"/>
      <c r="GTJ26" s="106"/>
      <c r="GTK26" s="106"/>
      <c r="GTL26" s="106"/>
      <c r="GTM26" s="106"/>
      <c r="GTN26" s="106"/>
      <c r="GTO26" s="106"/>
      <c r="GTP26" s="106"/>
      <c r="GTQ26" s="106"/>
      <c r="GTR26" s="106"/>
      <c r="GTS26" s="106"/>
      <c r="GTT26" s="106"/>
      <c r="GTU26" s="106"/>
      <c r="GTV26" s="106"/>
      <c r="GTW26" s="106"/>
      <c r="GTX26" s="106"/>
      <c r="GTY26" s="106"/>
      <c r="GTZ26" s="106"/>
      <c r="GUA26" s="106"/>
      <c r="GUB26" s="106"/>
      <c r="GUC26" s="106"/>
      <c r="GUD26" s="106"/>
      <c r="GUE26" s="106"/>
      <c r="GUF26" s="106"/>
      <c r="GUG26" s="106"/>
      <c r="GUH26" s="106"/>
      <c r="GUI26" s="106"/>
      <c r="GUJ26" s="106"/>
      <c r="GUK26" s="106"/>
      <c r="GUL26" s="106"/>
      <c r="GUM26" s="106"/>
      <c r="GUN26" s="106"/>
      <c r="GUO26" s="106"/>
      <c r="GUP26" s="106"/>
      <c r="GUQ26" s="106"/>
      <c r="GUR26" s="106"/>
      <c r="GUS26" s="106"/>
      <c r="GUT26" s="106"/>
      <c r="GUU26" s="106"/>
      <c r="GUV26" s="106"/>
      <c r="GUW26" s="106"/>
      <c r="GUX26" s="106"/>
      <c r="GUY26" s="106"/>
      <c r="GUZ26" s="106"/>
      <c r="GVA26" s="106"/>
      <c r="GVB26" s="106"/>
      <c r="GVC26" s="106"/>
      <c r="GVD26" s="106"/>
      <c r="GVE26" s="106"/>
      <c r="GVF26" s="106"/>
      <c r="GVG26" s="106"/>
      <c r="GVH26" s="106"/>
      <c r="GVI26" s="106"/>
      <c r="GVJ26" s="106"/>
      <c r="GVK26" s="106"/>
      <c r="GVL26" s="106"/>
      <c r="GVM26" s="106"/>
      <c r="GVN26" s="106"/>
      <c r="GVO26" s="106"/>
      <c r="GVP26" s="106"/>
      <c r="GVQ26" s="106"/>
      <c r="GVR26" s="106"/>
      <c r="GVS26" s="106"/>
      <c r="GVT26" s="106"/>
      <c r="GVU26" s="106"/>
      <c r="GVV26" s="106"/>
      <c r="GVW26" s="106"/>
      <c r="GVX26" s="106"/>
      <c r="GVY26" s="106"/>
      <c r="GVZ26" s="106"/>
      <c r="GWA26" s="106"/>
      <c r="GWB26" s="106"/>
      <c r="GWC26" s="106"/>
      <c r="GWD26" s="106"/>
      <c r="GWE26" s="106"/>
      <c r="GWF26" s="106"/>
      <c r="GWG26" s="106"/>
      <c r="GWH26" s="106"/>
      <c r="GWI26" s="106"/>
      <c r="GWJ26" s="106"/>
      <c r="GWK26" s="106"/>
      <c r="GWL26" s="106"/>
      <c r="GWM26" s="106"/>
      <c r="GWN26" s="106"/>
      <c r="GWO26" s="106"/>
      <c r="GWP26" s="106"/>
      <c r="GWQ26" s="106"/>
      <c r="GWR26" s="106"/>
      <c r="GWS26" s="106"/>
      <c r="GWT26" s="106"/>
      <c r="GWU26" s="106"/>
      <c r="GWV26" s="106"/>
      <c r="GWW26" s="106"/>
      <c r="GWX26" s="106"/>
      <c r="GWY26" s="106"/>
      <c r="GWZ26" s="106"/>
      <c r="GXA26" s="106"/>
      <c r="GXB26" s="106"/>
      <c r="GXC26" s="106"/>
      <c r="GXD26" s="106"/>
      <c r="GXE26" s="106"/>
      <c r="GXF26" s="106"/>
      <c r="GXG26" s="106"/>
      <c r="GXH26" s="106"/>
      <c r="GXI26" s="106"/>
      <c r="GXJ26" s="106"/>
      <c r="GXK26" s="106"/>
      <c r="GXL26" s="106"/>
      <c r="GXM26" s="106"/>
      <c r="GXN26" s="106"/>
      <c r="GXO26" s="106"/>
      <c r="GXP26" s="106"/>
      <c r="GXQ26" s="106"/>
      <c r="GXR26" s="106"/>
      <c r="GXS26" s="106"/>
      <c r="GXT26" s="106"/>
      <c r="GXU26" s="106"/>
      <c r="GXV26" s="106"/>
      <c r="GXW26" s="106"/>
      <c r="GXX26" s="106"/>
      <c r="GXY26" s="106"/>
      <c r="GXZ26" s="106"/>
      <c r="GYA26" s="106"/>
      <c r="GYB26" s="106"/>
      <c r="GYC26" s="106"/>
      <c r="GYD26" s="106"/>
      <c r="GYE26" s="106"/>
      <c r="GYF26" s="106"/>
      <c r="GYG26" s="106"/>
      <c r="GYH26" s="106"/>
      <c r="GYI26" s="106"/>
      <c r="GYJ26" s="106"/>
      <c r="GYK26" s="106"/>
      <c r="GYL26" s="106"/>
      <c r="GYM26" s="106"/>
      <c r="GYN26" s="106"/>
      <c r="GYO26" s="106"/>
      <c r="GYP26" s="106"/>
      <c r="GYQ26" s="106"/>
      <c r="GYR26" s="106"/>
      <c r="GYS26" s="106"/>
      <c r="GYT26" s="106"/>
      <c r="GYU26" s="106"/>
      <c r="GYV26" s="106"/>
      <c r="GYW26" s="106"/>
      <c r="GYX26" s="106"/>
      <c r="GYY26" s="106"/>
      <c r="GYZ26" s="106"/>
      <c r="GZA26" s="106"/>
      <c r="GZB26" s="106"/>
      <c r="GZC26" s="106"/>
      <c r="GZD26" s="106"/>
      <c r="GZE26" s="106"/>
      <c r="GZF26" s="106"/>
      <c r="GZG26" s="106"/>
      <c r="GZH26" s="106"/>
      <c r="GZI26" s="106"/>
      <c r="GZJ26" s="106"/>
      <c r="GZK26" s="106"/>
      <c r="GZL26" s="106"/>
      <c r="GZM26" s="106"/>
      <c r="GZN26" s="106"/>
      <c r="GZO26" s="106"/>
      <c r="GZP26" s="106"/>
      <c r="GZQ26" s="106"/>
      <c r="GZR26" s="106"/>
      <c r="GZS26" s="106"/>
      <c r="GZT26" s="106"/>
      <c r="GZU26" s="106"/>
      <c r="GZV26" s="106"/>
      <c r="GZW26" s="106"/>
      <c r="GZX26" s="106"/>
      <c r="GZY26" s="106"/>
      <c r="GZZ26" s="106"/>
      <c r="HAA26" s="106"/>
      <c r="HAB26" s="106"/>
      <c r="HAC26" s="106"/>
      <c r="HAD26" s="106"/>
      <c r="HAE26" s="106"/>
      <c r="HAF26" s="106"/>
      <c r="HAG26" s="106"/>
      <c r="HAH26" s="106"/>
      <c r="HAI26" s="106"/>
      <c r="HAJ26" s="106"/>
      <c r="HAK26" s="106"/>
      <c r="HAL26" s="106"/>
      <c r="HAM26" s="106"/>
      <c r="HAN26" s="106"/>
      <c r="HAO26" s="106"/>
      <c r="HAP26" s="106"/>
      <c r="HAQ26" s="106"/>
      <c r="HAR26" s="106"/>
      <c r="HAS26" s="106"/>
      <c r="HAT26" s="106"/>
      <c r="HAU26" s="106"/>
      <c r="HAV26" s="106"/>
      <c r="HAW26" s="106"/>
      <c r="HAX26" s="106"/>
      <c r="HAY26" s="106"/>
      <c r="HAZ26" s="106"/>
      <c r="HBA26" s="106"/>
      <c r="HBB26" s="106"/>
      <c r="HBC26" s="106"/>
      <c r="HBD26" s="106"/>
      <c r="HBE26" s="106"/>
      <c r="HBF26" s="106"/>
      <c r="HBG26" s="106"/>
      <c r="HBH26" s="106"/>
      <c r="HBI26" s="106"/>
      <c r="HBJ26" s="106"/>
      <c r="HBK26" s="106"/>
      <c r="HBL26" s="106"/>
      <c r="HBM26" s="106"/>
      <c r="HBN26" s="106"/>
      <c r="HBO26" s="106"/>
      <c r="HBP26" s="106"/>
      <c r="HBQ26" s="106"/>
      <c r="HBR26" s="106"/>
      <c r="HBS26" s="106"/>
      <c r="HBT26" s="106"/>
      <c r="HBU26" s="106"/>
      <c r="HBV26" s="106"/>
      <c r="HBW26" s="106"/>
      <c r="HBX26" s="106"/>
      <c r="HBY26" s="106"/>
      <c r="HBZ26" s="106"/>
      <c r="HCA26" s="106"/>
      <c r="HCB26" s="106"/>
      <c r="HCC26" s="106"/>
      <c r="HCD26" s="106"/>
      <c r="HCE26" s="106"/>
      <c r="HCF26" s="106"/>
      <c r="HCG26" s="106"/>
      <c r="HCH26" s="106"/>
      <c r="HCI26" s="106"/>
      <c r="HCJ26" s="106"/>
      <c r="HCK26" s="106"/>
      <c r="HCL26" s="106"/>
      <c r="HCM26" s="106"/>
      <c r="HCN26" s="106"/>
      <c r="HCO26" s="106"/>
      <c r="HCP26" s="106"/>
      <c r="HCQ26" s="106"/>
      <c r="HCR26" s="106"/>
      <c r="HCS26" s="106"/>
      <c r="HCT26" s="106"/>
      <c r="HCU26" s="106"/>
      <c r="HCV26" s="106"/>
      <c r="HCW26" s="106"/>
      <c r="HCX26" s="106"/>
      <c r="HCY26" s="106"/>
      <c r="HCZ26" s="106"/>
      <c r="HDA26" s="106"/>
      <c r="HDB26" s="106"/>
      <c r="HDC26" s="106"/>
      <c r="HDD26" s="106"/>
      <c r="HDE26" s="106"/>
      <c r="HDF26" s="106"/>
      <c r="HDG26" s="106"/>
      <c r="HDH26" s="106"/>
      <c r="HDI26" s="106"/>
      <c r="HDJ26" s="106"/>
      <c r="HDK26" s="106"/>
      <c r="HDL26" s="106"/>
      <c r="HDM26" s="106"/>
      <c r="HDN26" s="106"/>
      <c r="HDO26" s="106"/>
      <c r="HDP26" s="106"/>
      <c r="HDQ26" s="106"/>
      <c r="HDR26" s="106"/>
      <c r="HDS26" s="106"/>
      <c r="HDT26" s="106"/>
      <c r="HDU26" s="106"/>
      <c r="HDV26" s="106"/>
      <c r="HDW26" s="106"/>
      <c r="HDX26" s="106"/>
      <c r="HDY26" s="106"/>
      <c r="HDZ26" s="106"/>
      <c r="HEA26" s="106"/>
      <c r="HEB26" s="106"/>
      <c r="HEC26" s="106"/>
      <c r="HED26" s="106"/>
      <c r="HEE26" s="106"/>
      <c r="HEF26" s="106"/>
      <c r="HEG26" s="106"/>
      <c r="HEH26" s="106"/>
      <c r="HEI26" s="106"/>
      <c r="HEJ26" s="106"/>
      <c r="HEK26" s="106"/>
      <c r="HEL26" s="106"/>
      <c r="HEM26" s="106"/>
      <c r="HEN26" s="106"/>
      <c r="HEO26" s="106"/>
      <c r="HEP26" s="106"/>
      <c r="HEQ26" s="106"/>
      <c r="HER26" s="106"/>
      <c r="HES26" s="106"/>
      <c r="HET26" s="106"/>
      <c r="HEU26" s="106"/>
      <c r="HEV26" s="106"/>
      <c r="HEW26" s="106"/>
      <c r="HEX26" s="106"/>
      <c r="HEY26" s="106"/>
      <c r="HEZ26" s="106"/>
      <c r="HFA26" s="106"/>
      <c r="HFB26" s="106"/>
      <c r="HFC26" s="106"/>
      <c r="HFD26" s="106"/>
      <c r="HFE26" s="106"/>
      <c r="HFF26" s="106"/>
      <c r="HFG26" s="106"/>
      <c r="HFH26" s="106"/>
      <c r="HFI26" s="106"/>
      <c r="HFJ26" s="106"/>
      <c r="HFK26" s="106"/>
      <c r="HFL26" s="106"/>
      <c r="HFM26" s="106"/>
      <c r="HFN26" s="106"/>
      <c r="HFO26" s="106"/>
      <c r="HFP26" s="106"/>
      <c r="HFQ26" s="106"/>
      <c r="HFR26" s="106"/>
      <c r="HFS26" s="106"/>
      <c r="HFT26" s="106"/>
      <c r="HFU26" s="106"/>
      <c r="HFV26" s="106"/>
      <c r="HFW26" s="106"/>
      <c r="HFX26" s="106"/>
      <c r="HFY26" s="106"/>
      <c r="HFZ26" s="106"/>
      <c r="HGA26" s="106"/>
      <c r="HGB26" s="106"/>
      <c r="HGC26" s="106"/>
      <c r="HGD26" s="106"/>
      <c r="HGE26" s="106"/>
      <c r="HGF26" s="106"/>
      <c r="HGG26" s="106"/>
      <c r="HGH26" s="106"/>
      <c r="HGI26" s="106"/>
      <c r="HGJ26" s="106"/>
      <c r="HGK26" s="106"/>
      <c r="HGL26" s="106"/>
      <c r="HGM26" s="106"/>
      <c r="HGN26" s="106"/>
      <c r="HGO26" s="106"/>
      <c r="HGP26" s="106"/>
      <c r="HGQ26" s="106"/>
      <c r="HGR26" s="106"/>
      <c r="HGS26" s="106"/>
      <c r="HGT26" s="106"/>
      <c r="HGU26" s="106"/>
      <c r="HGV26" s="106"/>
      <c r="HGW26" s="106"/>
      <c r="HGX26" s="106"/>
      <c r="HGY26" s="106"/>
      <c r="HGZ26" s="106"/>
      <c r="HHA26" s="106"/>
      <c r="HHB26" s="106"/>
      <c r="HHC26" s="106"/>
      <c r="HHD26" s="106"/>
      <c r="HHE26" s="106"/>
      <c r="HHF26" s="106"/>
      <c r="HHG26" s="106"/>
      <c r="HHH26" s="106"/>
      <c r="HHI26" s="106"/>
      <c r="HHJ26" s="106"/>
      <c r="HHK26" s="106"/>
      <c r="HHL26" s="106"/>
      <c r="HHM26" s="106"/>
      <c r="HHN26" s="106"/>
      <c r="HHO26" s="106"/>
      <c r="HHP26" s="106"/>
      <c r="HHQ26" s="106"/>
      <c r="HHR26" s="106"/>
      <c r="HHS26" s="106"/>
      <c r="HHT26" s="106"/>
      <c r="HHU26" s="106"/>
      <c r="HHV26" s="106"/>
      <c r="HHW26" s="106"/>
      <c r="HHX26" s="106"/>
      <c r="HHY26" s="106"/>
      <c r="HHZ26" s="106"/>
      <c r="HIA26" s="106"/>
      <c r="HIB26" s="106"/>
      <c r="HIC26" s="106"/>
      <c r="HID26" s="106"/>
      <c r="HIE26" s="106"/>
      <c r="HIF26" s="106"/>
      <c r="HIG26" s="106"/>
      <c r="HIH26" s="106"/>
      <c r="HII26" s="106"/>
      <c r="HIJ26" s="106"/>
      <c r="HIK26" s="106"/>
      <c r="HIL26" s="106"/>
      <c r="HIM26" s="106"/>
      <c r="HIN26" s="106"/>
      <c r="HIO26" s="106"/>
      <c r="HIP26" s="106"/>
      <c r="HIQ26" s="106"/>
      <c r="HIR26" s="106"/>
      <c r="HIS26" s="106"/>
      <c r="HIT26" s="106"/>
      <c r="HIU26" s="106"/>
      <c r="HIV26" s="106"/>
      <c r="HIW26" s="106"/>
      <c r="HIX26" s="106"/>
      <c r="HIY26" s="106"/>
      <c r="HIZ26" s="106"/>
      <c r="HJA26" s="106"/>
      <c r="HJB26" s="106"/>
      <c r="HJC26" s="106"/>
      <c r="HJD26" s="106"/>
      <c r="HJE26" s="106"/>
      <c r="HJF26" s="106"/>
      <c r="HJG26" s="106"/>
      <c r="HJH26" s="106"/>
      <c r="HJI26" s="106"/>
      <c r="HJJ26" s="106"/>
      <c r="HJK26" s="106"/>
      <c r="HJL26" s="106"/>
      <c r="HJM26" s="106"/>
      <c r="HJN26" s="106"/>
      <c r="HJO26" s="106"/>
      <c r="HJP26" s="106"/>
      <c r="HJQ26" s="106"/>
      <c r="HJR26" s="106"/>
      <c r="HJS26" s="106"/>
      <c r="HJT26" s="106"/>
      <c r="HJU26" s="106"/>
      <c r="HJV26" s="106"/>
      <c r="HJW26" s="106"/>
      <c r="HJX26" s="106"/>
      <c r="HJY26" s="106"/>
      <c r="HJZ26" s="106"/>
      <c r="HKA26" s="106"/>
      <c r="HKB26" s="106"/>
      <c r="HKC26" s="106"/>
      <c r="HKD26" s="106"/>
      <c r="HKE26" s="106"/>
      <c r="HKF26" s="106"/>
      <c r="HKG26" s="106"/>
      <c r="HKH26" s="106"/>
      <c r="HKI26" s="106"/>
      <c r="HKJ26" s="106"/>
      <c r="HKK26" s="106"/>
      <c r="HKL26" s="106"/>
      <c r="HKM26" s="106"/>
      <c r="HKN26" s="106"/>
      <c r="HKO26" s="106"/>
      <c r="HKP26" s="106"/>
      <c r="HKQ26" s="106"/>
      <c r="HKR26" s="106"/>
      <c r="HKS26" s="106"/>
      <c r="HKT26" s="106"/>
      <c r="HKU26" s="106"/>
      <c r="HKV26" s="106"/>
      <c r="HKW26" s="106"/>
      <c r="HKX26" s="106"/>
      <c r="HKY26" s="106"/>
      <c r="HKZ26" s="106"/>
      <c r="HLA26" s="106"/>
      <c r="HLB26" s="106"/>
      <c r="HLC26" s="106"/>
      <c r="HLD26" s="106"/>
      <c r="HLE26" s="106"/>
      <c r="HLF26" s="106"/>
      <c r="HLG26" s="106"/>
      <c r="HLH26" s="106"/>
      <c r="HLI26" s="106"/>
      <c r="HLJ26" s="106"/>
      <c r="HLK26" s="106"/>
      <c r="HLL26" s="106"/>
      <c r="HLM26" s="106"/>
      <c r="HLN26" s="106"/>
      <c r="HLO26" s="106"/>
      <c r="HLP26" s="106"/>
      <c r="HLQ26" s="106"/>
      <c r="HLR26" s="106"/>
      <c r="HLS26" s="106"/>
      <c r="HLT26" s="106"/>
      <c r="HLU26" s="106"/>
      <c r="HLV26" s="106"/>
      <c r="HLW26" s="106"/>
      <c r="HLX26" s="106"/>
      <c r="HLY26" s="106"/>
      <c r="HLZ26" s="106"/>
      <c r="HMA26" s="106"/>
      <c r="HMB26" s="106"/>
      <c r="HMC26" s="106"/>
      <c r="HMD26" s="106"/>
      <c r="HME26" s="106"/>
      <c r="HMF26" s="106"/>
      <c r="HMG26" s="106"/>
      <c r="HMH26" s="106"/>
      <c r="HMI26" s="106"/>
      <c r="HMJ26" s="106"/>
      <c r="HMK26" s="106"/>
      <c r="HML26" s="106"/>
      <c r="HMM26" s="106"/>
      <c r="HMN26" s="106"/>
      <c r="HMO26" s="106"/>
      <c r="HMP26" s="106"/>
      <c r="HMQ26" s="106"/>
      <c r="HMR26" s="106"/>
      <c r="HMS26" s="106"/>
      <c r="HMT26" s="106"/>
      <c r="HMU26" s="106"/>
      <c r="HMV26" s="106"/>
      <c r="HMW26" s="106"/>
      <c r="HMX26" s="106"/>
      <c r="HMY26" s="106"/>
      <c r="HMZ26" s="106"/>
      <c r="HNA26" s="106"/>
      <c r="HNB26" s="106"/>
      <c r="HNC26" s="106"/>
      <c r="HND26" s="106"/>
      <c r="HNE26" s="106"/>
      <c r="HNF26" s="106"/>
      <c r="HNG26" s="106"/>
      <c r="HNH26" s="106"/>
      <c r="HNI26" s="106"/>
      <c r="HNJ26" s="106"/>
      <c r="HNK26" s="106"/>
      <c r="HNL26" s="106"/>
      <c r="HNM26" s="106"/>
      <c r="HNN26" s="106"/>
      <c r="HNO26" s="106"/>
      <c r="HNP26" s="106"/>
      <c r="HNQ26" s="106"/>
      <c r="HNR26" s="106"/>
      <c r="HNS26" s="106"/>
      <c r="HNT26" s="106"/>
      <c r="HNU26" s="106"/>
      <c r="HNV26" s="106"/>
      <c r="HNW26" s="106"/>
      <c r="HNX26" s="106"/>
      <c r="HNY26" s="106"/>
      <c r="HNZ26" s="106"/>
      <c r="HOA26" s="106"/>
      <c r="HOB26" s="106"/>
      <c r="HOC26" s="106"/>
      <c r="HOD26" s="106"/>
      <c r="HOE26" s="106"/>
      <c r="HOF26" s="106"/>
      <c r="HOG26" s="106"/>
      <c r="HOH26" s="106"/>
      <c r="HOI26" s="106"/>
      <c r="HOJ26" s="106"/>
      <c r="HOK26" s="106"/>
      <c r="HOL26" s="106"/>
      <c r="HOM26" s="106"/>
      <c r="HON26" s="106"/>
      <c r="HOO26" s="106"/>
      <c r="HOP26" s="106"/>
      <c r="HOQ26" s="106"/>
      <c r="HOR26" s="106"/>
      <c r="HOS26" s="106"/>
      <c r="HOT26" s="106"/>
      <c r="HOU26" s="106"/>
      <c r="HOV26" s="106"/>
      <c r="HOW26" s="106"/>
      <c r="HOX26" s="106"/>
      <c r="HOY26" s="106"/>
      <c r="HOZ26" s="106"/>
      <c r="HPA26" s="106"/>
      <c r="HPB26" s="106"/>
      <c r="HPC26" s="106"/>
      <c r="HPD26" s="106"/>
      <c r="HPE26" s="106"/>
      <c r="HPF26" s="106"/>
      <c r="HPG26" s="106"/>
      <c r="HPH26" s="106"/>
      <c r="HPI26" s="106"/>
      <c r="HPJ26" s="106"/>
      <c r="HPK26" s="106"/>
      <c r="HPL26" s="106"/>
      <c r="HPM26" s="106"/>
      <c r="HPN26" s="106"/>
      <c r="HPO26" s="106"/>
      <c r="HPP26" s="106"/>
      <c r="HPQ26" s="106"/>
      <c r="HPR26" s="106"/>
      <c r="HPS26" s="106"/>
      <c r="HPT26" s="106"/>
      <c r="HPU26" s="106"/>
      <c r="HPV26" s="106"/>
      <c r="HPW26" s="106"/>
      <c r="HPX26" s="106"/>
      <c r="HPY26" s="106"/>
      <c r="HPZ26" s="106"/>
      <c r="HQA26" s="106"/>
      <c r="HQB26" s="106"/>
      <c r="HQC26" s="106"/>
      <c r="HQD26" s="106"/>
      <c r="HQE26" s="106"/>
      <c r="HQF26" s="106"/>
      <c r="HQG26" s="106"/>
      <c r="HQH26" s="106"/>
      <c r="HQI26" s="106"/>
      <c r="HQJ26" s="106"/>
      <c r="HQK26" s="106"/>
      <c r="HQL26" s="106"/>
      <c r="HQM26" s="106"/>
      <c r="HQN26" s="106"/>
      <c r="HQO26" s="106"/>
      <c r="HQP26" s="106"/>
      <c r="HQQ26" s="106"/>
      <c r="HQR26" s="106"/>
      <c r="HQS26" s="106"/>
      <c r="HQT26" s="106"/>
      <c r="HQU26" s="106"/>
      <c r="HQV26" s="106"/>
      <c r="HQW26" s="106"/>
      <c r="HQX26" s="106"/>
      <c r="HQY26" s="106"/>
      <c r="HQZ26" s="106"/>
      <c r="HRA26" s="106"/>
      <c r="HRB26" s="106"/>
      <c r="HRC26" s="106"/>
      <c r="HRD26" s="106"/>
      <c r="HRE26" s="106"/>
      <c r="HRF26" s="106"/>
      <c r="HRG26" s="106"/>
      <c r="HRH26" s="106"/>
      <c r="HRI26" s="106"/>
      <c r="HRJ26" s="106"/>
      <c r="HRK26" s="106"/>
      <c r="HRL26" s="106"/>
      <c r="HRM26" s="106"/>
      <c r="HRN26" s="106"/>
      <c r="HRO26" s="106"/>
      <c r="HRP26" s="106"/>
      <c r="HRQ26" s="106"/>
      <c r="HRR26" s="106"/>
      <c r="HRS26" s="106"/>
      <c r="HRT26" s="106"/>
      <c r="HRU26" s="106"/>
      <c r="HRV26" s="106"/>
      <c r="HRW26" s="106"/>
      <c r="HRX26" s="106"/>
      <c r="HRY26" s="106"/>
      <c r="HRZ26" s="106"/>
      <c r="HSA26" s="106"/>
      <c r="HSB26" s="106"/>
      <c r="HSC26" s="106"/>
      <c r="HSD26" s="106"/>
      <c r="HSE26" s="106"/>
      <c r="HSF26" s="106"/>
      <c r="HSG26" s="106"/>
      <c r="HSH26" s="106"/>
      <c r="HSI26" s="106"/>
      <c r="HSJ26" s="106"/>
      <c r="HSK26" s="106"/>
      <c r="HSL26" s="106"/>
      <c r="HSM26" s="106"/>
      <c r="HSN26" s="106"/>
      <c r="HSO26" s="106"/>
      <c r="HSP26" s="106"/>
      <c r="HSQ26" s="106"/>
      <c r="HSR26" s="106"/>
      <c r="HSS26" s="106"/>
      <c r="HST26" s="106"/>
      <c r="HSU26" s="106"/>
      <c r="HSV26" s="106"/>
      <c r="HSW26" s="106"/>
      <c r="HSX26" s="106"/>
      <c r="HSY26" s="106"/>
      <c r="HSZ26" s="106"/>
      <c r="HTA26" s="106"/>
      <c r="HTB26" s="106"/>
      <c r="HTC26" s="106"/>
      <c r="HTD26" s="106"/>
      <c r="HTE26" s="106"/>
      <c r="HTF26" s="106"/>
      <c r="HTG26" s="106"/>
      <c r="HTH26" s="106"/>
      <c r="HTI26" s="106"/>
      <c r="HTJ26" s="106"/>
      <c r="HTK26" s="106"/>
      <c r="HTL26" s="106"/>
      <c r="HTM26" s="106"/>
      <c r="HTN26" s="106"/>
      <c r="HTO26" s="106"/>
      <c r="HTP26" s="106"/>
      <c r="HTQ26" s="106"/>
      <c r="HTR26" s="106"/>
      <c r="HTS26" s="106"/>
      <c r="HTT26" s="106"/>
      <c r="HTU26" s="106"/>
      <c r="HTV26" s="106"/>
      <c r="HTW26" s="106"/>
      <c r="HTX26" s="106"/>
      <c r="HTY26" s="106"/>
      <c r="HTZ26" s="106"/>
      <c r="HUA26" s="106"/>
      <c r="HUB26" s="106"/>
      <c r="HUC26" s="106"/>
      <c r="HUD26" s="106"/>
      <c r="HUE26" s="106"/>
      <c r="HUF26" s="106"/>
      <c r="HUG26" s="106"/>
      <c r="HUH26" s="106"/>
      <c r="HUI26" s="106"/>
      <c r="HUJ26" s="106"/>
      <c r="HUK26" s="106"/>
      <c r="HUL26" s="106"/>
      <c r="HUM26" s="106"/>
      <c r="HUN26" s="106"/>
      <c r="HUO26" s="106"/>
      <c r="HUP26" s="106"/>
      <c r="HUQ26" s="106"/>
      <c r="HUR26" s="106"/>
      <c r="HUS26" s="106"/>
      <c r="HUT26" s="106"/>
      <c r="HUU26" s="106"/>
      <c r="HUV26" s="106"/>
      <c r="HUW26" s="106"/>
      <c r="HUX26" s="106"/>
      <c r="HUY26" s="106"/>
      <c r="HUZ26" s="106"/>
      <c r="HVA26" s="106"/>
      <c r="HVB26" s="106"/>
      <c r="HVC26" s="106"/>
      <c r="HVD26" s="106"/>
      <c r="HVE26" s="106"/>
      <c r="HVF26" s="106"/>
      <c r="HVG26" s="106"/>
      <c r="HVH26" s="106"/>
      <c r="HVI26" s="106"/>
      <c r="HVJ26" s="106"/>
      <c r="HVK26" s="106"/>
      <c r="HVL26" s="106"/>
      <c r="HVM26" s="106"/>
      <c r="HVN26" s="106"/>
      <c r="HVO26" s="106"/>
      <c r="HVP26" s="106"/>
      <c r="HVQ26" s="106"/>
      <c r="HVR26" s="106"/>
      <c r="HVS26" s="106"/>
      <c r="HVT26" s="106"/>
      <c r="HVU26" s="106"/>
      <c r="HVV26" s="106"/>
      <c r="HVW26" s="106"/>
      <c r="HVX26" s="106"/>
      <c r="HVY26" s="106"/>
      <c r="HVZ26" s="106"/>
      <c r="HWA26" s="106"/>
      <c r="HWB26" s="106"/>
      <c r="HWC26" s="106"/>
      <c r="HWD26" s="106"/>
      <c r="HWE26" s="106"/>
      <c r="HWF26" s="106"/>
      <c r="HWG26" s="106"/>
      <c r="HWH26" s="106"/>
      <c r="HWI26" s="106"/>
      <c r="HWJ26" s="106"/>
      <c r="HWK26" s="106"/>
      <c r="HWL26" s="106"/>
      <c r="HWM26" s="106"/>
      <c r="HWN26" s="106"/>
      <c r="HWO26" s="106"/>
      <c r="HWP26" s="106"/>
      <c r="HWQ26" s="106"/>
      <c r="HWR26" s="106"/>
      <c r="HWS26" s="106"/>
      <c r="HWT26" s="106"/>
      <c r="HWU26" s="106"/>
      <c r="HWV26" s="106"/>
      <c r="HWW26" s="106"/>
      <c r="HWX26" s="106"/>
      <c r="HWY26" s="106"/>
      <c r="HWZ26" s="106"/>
      <c r="HXA26" s="106"/>
      <c r="HXB26" s="106"/>
      <c r="HXC26" s="106"/>
      <c r="HXD26" s="106"/>
      <c r="HXE26" s="106"/>
      <c r="HXF26" s="106"/>
      <c r="HXG26" s="106"/>
      <c r="HXH26" s="106"/>
      <c r="HXI26" s="106"/>
      <c r="HXJ26" s="106"/>
      <c r="HXK26" s="106"/>
      <c r="HXL26" s="106"/>
      <c r="HXM26" s="106"/>
      <c r="HXN26" s="106"/>
      <c r="HXO26" s="106"/>
      <c r="HXP26" s="106"/>
      <c r="HXQ26" s="106"/>
      <c r="HXR26" s="106"/>
      <c r="HXS26" s="106"/>
      <c r="HXT26" s="106"/>
      <c r="HXU26" s="106"/>
      <c r="HXV26" s="106"/>
      <c r="HXW26" s="106"/>
      <c r="HXX26" s="106"/>
      <c r="HXY26" s="106"/>
      <c r="HXZ26" s="106"/>
      <c r="HYA26" s="106"/>
      <c r="HYB26" s="106"/>
      <c r="HYC26" s="106"/>
      <c r="HYD26" s="106"/>
      <c r="HYE26" s="106"/>
      <c r="HYF26" s="106"/>
      <c r="HYG26" s="106"/>
      <c r="HYH26" s="106"/>
      <c r="HYI26" s="106"/>
      <c r="HYJ26" s="106"/>
      <c r="HYK26" s="106"/>
      <c r="HYL26" s="106"/>
      <c r="HYM26" s="106"/>
      <c r="HYN26" s="106"/>
      <c r="HYO26" s="106"/>
      <c r="HYP26" s="106"/>
      <c r="HYQ26" s="106"/>
      <c r="HYR26" s="106"/>
      <c r="HYS26" s="106"/>
      <c r="HYT26" s="106"/>
      <c r="HYU26" s="106"/>
      <c r="HYV26" s="106"/>
      <c r="HYW26" s="106"/>
      <c r="HYX26" s="106"/>
      <c r="HYY26" s="106"/>
      <c r="HYZ26" s="106"/>
      <c r="HZA26" s="106"/>
      <c r="HZB26" s="106"/>
      <c r="HZC26" s="106"/>
      <c r="HZD26" s="106"/>
      <c r="HZE26" s="106"/>
      <c r="HZF26" s="106"/>
      <c r="HZG26" s="106"/>
      <c r="HZH26" s="106"/>
      <c r="HZI26" s="106"/>
      <c r="HZJ26" s="106"/>
      <c r="HZK26" s="106"/>
      <c r="HZL26" s="106"/>
      <c r="HZM26" s="106"/>
      <c r="HZN26" s="106"/>
      <c r="HZO26" s="106"/>
      <c r="HZP26" s="106"/>
      <c r="HZQ26" s="106"/>
      <c r="HZR26" s="106"/>
      <c r="HZS26" s="106"/>
      <c r="HZT26" s="106"/>
      <c r="HZU26" s="106"/>
      <c r="HZV26" s="106"/>
      <c r="HZW26" s="106"/>
      <c r="HZX26" s="106"/>
      <c r="HZY26" s="106"/>
      <c r="HZZ26" s="106"/>
      <c r="IAA26" s="106"/>
      <c r="IAB26" s="106"/>
      <c r="IAC26" s="106"/>
      <c r="IAD26" s="106"/>
      <c r="IAE26" s="106"/>
      <c r="IAF26" s="106"/>
      <c r="IAG26" s="106"/>
      <c r="IAH26" s="106"/>
      <c r="IAI26" s="106"/>
      <c r="IAJ26" s="106"/>
      <c r="IAK26" s="106"/>
      <c r="IAL26" s="106"/>
      <c r="IAM26" s="106"/>
      <c r="IAN26" s="106"/>
      <c r="IAO26" s="106"/>
      <c r="IAP26" s="106"/>
      <c r="IAQ26" s="106"/>
      <c r="IAR26" s="106"/>
      <c r="IAS26" s="106"/>
      <c r="IAT26" s="106"/>
      <c r="IAU26" s="106"/>
      <c r="IAV26" s="106"/>
      <c r="IAW26" s="106"/>
      <c r="IAX26" s="106"/>
      <c r="IAY26" s="106"/>
      <c r="IAZ26" s="106"/>
      <c r="IBA26" s="106"/>
      <c r="IBB26" s="106"/>
      <c r="IBC26" s="106"/>
      <c r="IBD26" s="106"/>
      <c r="IBE26" s="106"/>
      <c r="IBF26" s="106"/>
      <c r="IBG26" s="106"/>
      <c r="IBH26" s="106"/>
      <c r="IBI26" s="106"/>
      <c r="IBJ26" s="106"/>
      <c r="IBK26" s="106"/>
      <c r="IBL26" s="106"/>
      <c r="IBM26" s="106"/>
      <c r="IBN26" s="106"/>
      <c r="IBO26" s="106"/>
      <c r="IBP26" s="106"/>
      <c r="IBQ26" s="106"/>
      <c r="IBR26" s="106"/>
      <c r="IBS26" s="106"/>
      <c r="IBT26" s="106"/>
      <c r="IBU26" s="106"/>
      <c r="IBV26" s="106"/>
      <c r="IBW26" s="106"/>
      <c r="IBX26" s="106"/>
      <c r="IBY26" s="106"/>
      <c r="IBZ26" s="106"/>
      <c r="ICA26" s="106"/>
      <c r="ICB26" s="106"/>
      <c r="ICC26" s="106"/>
      <c r="ICD26" s="106"/>
      <c r="ICE26" s="106"/>
      <c r="ICF26" s="106"/>
      <c r="ICG26" s="106"/>
      <c r="ICH26" s="106"/>
      <c r="ICI26" s="106"/>
      <c r="ICJ26" s="106"/>
      <c r="ICK26" s="106"/>
      <c r="ICL26" s="106"/>
      <c r="ICM26" s="106"/>
      <c r="ICN26" s="106"/>
      <c r="ICO26" s="106"/>
      <c r="ICP26" s="106"/>
      <c r="ICQ26" s="106"/>
      <c r="ICR26" s="106"/>
      <c r="ICS26" s="106"/>
      <c r="ICT26" s="106"/>
      <c r="ICU26" s="106"/>
      <c r="ICV26" s="106"/>
      <c r="ICW26" s="106"/>
      <c r="ICX26" s="106"/>
      <c r="ICY26" s="106"/>
      <c r="ICZ26" s="106"/>
      <c r="IDA26" s="106"/>
      <c r="IDB26" s="106"/>
      <c r="IDC26" s="106"/>
      <c r="IDD26" s="106"/>
      <c r="IDE26" s="106"/>
      <c r="IDF26" s="106"/>
      <c r="IDG26" s="106"/>
      <c r="IDH26" s="106"/>
      <c r="IDI26" s="106"/>
      <c r="IDJ26" s="106"/>
      <c r="IDK26" s="106"/>
      <c r="IDL26" s="106"/>
      <c r="IDM26" s="106"/>
      <c r="IDN26" s="106"/>
      <c r="IDO26" s="106"/>
      <c r="IDP26" s="106"/>
      <c r="IDQ26" s="106"/>
      <c r="IDR26" s="106"/>
      <c r="IDS26" s="106"/>
      <c r="IDT26" s="106"/>
      <c r="IDU26" s="106"/>
      <c r="IDV26" s="106"/>
      <c r="IDW26" s="106"/>
      <c r="IDX26" s="106"/>
      <c r="IDY26" s="106"/>
      <c r="IDZ26" s="106"/>
      <c r="IEA26" s="106"/>
      <c r="IEB26" s="106"/>
      <c r="IEC26" s="106"/>
      <c r="IED26" s="106"/>
      <c r="IEE26" s="106"/>
      <c r="IEF26" s="106"/>
      <c r="IEG26" s="106"/>
      <c r="IEH26" s="106"/>
      <c r="IEI26" s="106"/>
      <c r="IEJ26" s="106"/>
      <c r="IEK26" s="106"/>
      <c r="IEL26" s="106"/>
      <c r="IEM26" s="106"/>
      <c r="IEN26" s="106"/>
      <c r="IEO26" s="106"/>
      <c r="IEP26" s="106"/>
      <c r="IEQ26" s="106"/>
      <c r="IER26" s="106"/>
      <c r="IES26" s="106"/>
      <c r="IET26" s="106"/>
      <c r="IEU26" s="106"/>
      <c r="IEV26" s="106"/>
      <c r="IEW26" s="106"/>
      <c r="IEX26" s="106"/>
      <c r="IEY26" s="106"/>
      <c r="IEZ26" s="106"/>
      <c r="IFA26" s="106"/>
      <c r="IFB26" s="106"/>
      <c r="IFC26" s="106"/>
      <c r="IFD26" s="106"/>
      <c r="IFE26" s="106"/>
      <c r="IFF26" s="106"/>
      <c r="IFG26" s="106"/>
      <c r="IFH26" s="106"/>
      <c r="IFI26" s="106"/>
      <c r="IFJ26" s="106"/>
      <c r="IFK26" s="106"/>
      <c r="IFL26" s="106"/>
      <c r="IFM26" s="106"/>
      <c r="IFN26" s="106"/>
      <c r="IFO26" s="106"/>
      <c r="IFP26" s="106"/>
      <c r="IFQ26" s="106"/>
      <c r="IFR26" s="106"/>
      <c r="IFS26" s="106"/>
      <c r="IFT26" s="106"/>
      <c r="IFU26" s="106"/>
      <c r="IFV26" s="106"/>
      <c r="IFW26" s="106"/>
      <c r="IFX26" s="106"/>
      <c r="IFY26" s="106"/>
      <c r="IFZ26" s="106"/>
      <c r="IGA26" s="106"/>
      <c r="IGB26" s="106"/>
      <c r="IGC26" s="106"/>
      <c r="IGD26" s="106"/>
      <c r="IGE26" s="106"/>
      <c r="IGF26" s="106"/>
      <c r="IGG26" s="106"/>
      <c r="IGH26" s="106"/>
      <c r="IGI26" s="106"/>
      <c r="IGJ26" s="106"/>
      <c r="IGK26" s="106"/>
      <c r="IGL26" s="106"/>
      <c r="IGM26" s="106"/>
      <c r="IGN26" s="106"/>
      <c r="IGO26" s="106"/>
      <c r="IGP26" s="106"/>
      <c r="IGQ26" s="106"/>
      <c r="IGR26" s="106"/>
      <c r="IGS26" s="106"/>
      <c r="IGT26" s="106"/>
      <c r="IGU26" s="106"/>
      <c r="IGV26" s="106"/>
      <c r="IGW26" s="106"/>
      <c r="IGX26" s="106"/>
      <c r="IGY26" s="106"/>
      <c r="IGZ26" s="106"/>
      <c r="IHA26" s="106"/>
      <c r="IHB26" s="106"/>
      <c r="IHC26" s="106"/>
      <c r="IHD26" s="106"/>
      <c r="IHE26" s="106"/>
      <c r="IHF26" s="106"/>
      <c r="IHG26" s="106"/>
      <c r="IHH26" s="106"/>
      <c r="IHI26" s="106"/>
      <c r="IHJ26" s="106"/>
      <c r="IHK26" s="106"/>
      <c r="IHL26" s="106"/>
      <c r="IHM26" s="106"/>
      <c r="IHN26" s="106"/>
      <c r="IHO26" s="106"/>
      <c r="IHP26" s="106"/>
      <c r="IHQ26" s="106"/>
      <c r="IHR26" s="106"/>
      <c r="IHS26" s="106"/>
      <c r="IHT26" s="106"/>
      <c r="IHU26" s="106"/>
      <c r="IHV26" s="106"/>
      <c r="IHW26" s="106"/>
      <c r="IHX26" s="106"/>
      <c r="IHY26" s="106"/>
      <c r="IHZ26" s="106"/>
      <c r="IIA26" s="106"/>
      <c r="IIB26" s="106"/>
      <c r="IIC26" s="106"/>
      <c r="IID26" s="106"/>
      <c r="IIE26" s="106"/>
      <c r="IIF26" s="106"/>
      <c r="IIG26" s="106"/>
      <c r="IIH26" s="106"/>
      <c r="III26" s="106"/>
      <c r="IIJ26" s="106"/>
      <c r="IIK26" s="106"/>
      <c r="IIL26" s="106"/>
      <c r="IIM26" s="106"/>
      <c r="IIN26" s="106"/>
      <c r="IIO26" s="106"/>
      <c r="IIP26" s="106"/>
      <c r="IIQ26" s="106"/>
      <c r="IIR26" s="106"/>
      <c r="IIS26" s="106"/>
      <c r="IIT26" s="106"/>
      <c r="IIU26" s="106"/>
      <c r="IIV26" s="106"/>
      <c r="IIW26" s="106"/>
      <c r="IIX26" s="106"/>
      <c r="IIY26" s="106"/>
      <c r="IIZ26" s="106"/>
      <c r="IJA26" s="106"/>
      <c r="IJB26" s="106"/>
      <c r="IJC26" s="106"/>
      <c r="IJD26" s="106"/>
      <c r="IJE26" s="106"/>
      <c r="IJF26" s="106"/>
      <c r="IJG26" s="106"/>
      <c r="IJH26" s="106"/>
      <c r="IJI26" s="106"/>
      <c r="IJJ26" s="106"/>
      <c r="IJK26" s="106"/>
      <c r="IJL26" s="106"/>
      <c r="IJM26" s="106"/>
      <c r="IJN26" s="106"/>
      <c r="IJO26" s="106"/>
      <c r="IJP26" s="106"/>
      <c r="IJQ26" s="106"/>
      <c r="IJR26" s="106"/>
      <c r="IJS26" s="106"/>
      <c r="IJT26" s="106"/>
      <c r="IJU26" s="106"/>
      <c r="IJV26" s="106"/>
      <c r="IJW26" s="106"/>
      <c r="IJX26" s="106"/>
      <c r="IJY26" s="106"/>
      <c r="IJZ26" s="106"/>
      <c r="IKA26" s="106"/>
      <c r="IKB26" s="106"/>
      <c r="IKC26" s="106"/>
      <c r="IKD26" s="106"/>
      <c r="IKE26" s="106"/>
      <c r="IKF26" s="106"/>
      <c r="IKG26" s="106"/>
      <c r="IKH26" s="106"/>
      <c r="IKI26" s="106"/>
      <c r="IKJ26" s="106"/>
      <c r="IKK26" s="106"/>
      <c r="IKL26" s="106"/>
      <c r="IKM26" s="106"/>
      <c r="IKN26" s="106"/>
      <c r="IKO26" s="106"/>
      <c r="IKP26" s="106"/>
      <c r="IKQ26" s="106"/>
      <c r="IKR26" s="106"/>
      <c r="IKS26" s="106"/>
      <c r="IKT26" s="106"/>
      <c r="IKU26" s="106"/>
      <c r="IKV26" s="106"/>
      <c r="IKW26" s="106"/>
      <c r="IKX26" s="106"/>
      <c r="IKY26" s="106"/>
      <c r="IKZ26" s="106"/>
      <c r="ILA26" s="106"/>
      <c r="ILB26" s="106"/>
      <c r="ILC26" s="106"/>
      <c r="ILD26" s="106"/>
      <c r="ILE26" s="106"/>
      <c r="ILF26" s="106"/>
      <c r="ILG26" s="106"/>
      <c r="ILH26" s="106"/>
      <c r="ILI26" s="106"/>
      <c r="ILJ26" s="106"/>
      <c r="ILK26" s="106"/>
      <c r="ILL26" s="106"/>
      <c r="ILM26" s="106"/>
      <c r="ILN26" s="106"/>
      <c r="ILO26" s="106"/>
      <c r="ILP26" s="106"/>
      <c r="ILQ26" s="106"/>
      <c r="ILR26" s="106"/>
      <c r="ILS26" s="106"/>
      <c r="ILT26" s="106"/>
      <c r="ILU26" s="106"/>
      <c r="ILV26" s="106"/>
      <c r="ILW26" s="106"/>
      <c r="ILX26" s="106"/>
      <c r="ILY26" s="106"/>
      <c r="ILZ26" s="106"/>
      <c r="IMA26" s="106"/>
      <c r="IMB26" s="106"/>
      <c r="IMC26" s="106"/>
      <c r="IMD26" s="106"/>
      <c r="IME26" s="106"/>
      <c r="IMF26" s="106"/>
      <c r="IMG26" s="106"/>
      <c r="IMH26" s="106"/>
      <c r="IMI26" s="106"/>
      <c r="IMJ26" s="106"/>
      <c r="IMK26" s="106"/>
      <c r="IML26" s="106"/>
      <c r="IMM26" s="106"/>
      <c r="IMN26" s="106"/>
      <c r="IMO26" s="106"/>
      <c r="IMP26" s="106"/>
      <c r="IMQ26" s="106"/>
      <c r="IMR26" s="106"/>
      <c r="IMS26" s="106"/>
      <c r="IMT26" s="106"/>
      <c r="IMU26" s="106"/>
      <c r="IMV26" s="106"/>
      <c r="IMW26" s="106"/>
      <c r="IMX26" s="106"/>
      <c r="IMY26" s="106"/>
      <c r="IMZ26" s="106"/>
      <c r="INA26" s="106"/>
      <c r="INB26" s="106"/>
      <c r="INC26" s="106"/>
      <c r="IND26" s="106"/>
      <c r="INE26" s="106"/>
      <c r="INF26" s="106"/>
      <c r="ING26" s="106"/>
      <c r="INH26" s="106"/>
      <c r="INI26" s="106"/>
      <c r="INJ26" s="106"/>
      <c r="INK26" s="106"/>
      <c r="INL26" s="106"/>
      <c r="INM26" s="106"/>
      <c r="INN26" s="106"/>
      <c r="INO26" s="106"/>
      <c r="INP26" s="106"/>
      <c r="INQ26" s="106"/>
      <c r="INR26" s="106"/>
      <c r="INS26" s="106"/>
      <c r="INT26" s="106"/>
      <c r="INU26" s="106"/>
      <c r="INV26" s="106"/>
      <c r="INW26" s="106"/>
      <c r="INX26" s="106"/>
      <c r="INY26" s="106"/>
      <c r="INZ26" s="106"/>
      <c r="IOA26" s="106"/>
      <c r="IOB26" s="106"/>
      <c r="IOC26" s="106"/>
      <c r="IOD26" s="106"/>
      <c r="IOE26" s="106"/>
      <c r="IOF26" s="106"/>
      <c r="IOG26" s="106"/>
      <c r="IOH26" s="106"/>
      <c r="IOI26" s="106"/>
      <c r="IOJ26" s="106"/>
      <c r="IOK26" s="106"/>
      <c r="IOL26" s="106"/>
      <c r="IOM26" s="106"/>
      <c r="ION26" s="106"/>
      <c r="IOO26" s="106"/>
      <c r="IOP26" s="106"/>
      <c r="IOQ26" s="106"/>
      <c r="IOR26" s="106"/>
      <c r="IOS26" s="106"/>
      <c r="IOT26" s="106"/>
      <c r="IOU26" s="106"/>
      <c r="IOV26" s="106"/>
      <c r="IOW26" s="106"/>
      <c r="IOX26" s="106"/>
      <c r="IOY26" s="106"/>
      <c r="IOZ26" s="106"/>
      <c r="IPA26" s="106"/>
      <c r="IPB26" s="106"/>
      <c r="IPC26" s="106"/>
      <c r="IPD26" s="106"/>
      <c r="IPE26" s="106"/>
      <c r="IPF26" s="106"/>
      <c r="IPG26" s="106"/>
      <c r="IPH26" s="106"/>
      <c r="IPI26" s="106"/>
      <c r="IPJ26" s="106"/>
      <c r="IPK26" s="106"/>
      <c r="IPL26" s="106"/>
      <c r="IPM26" s="106"/>
      <c r="IPN26" s="106"/>
      <c r="IPO26" s="106"/>
      <c r="IPP26" s="106"/>
      <c r="IPQ26" s="106"/>
      <c r="IPR26" s="106"/>
      <c r="IPS26" s="106"/>
      <c r="IPT26" s="106"/>
      <c r="IPU26" s="106"/>
      <c r="IPV26" s="106"/>
      <c r="IPW26" s="106"/>
      <c r="IPX26" s="106"/>
      <c r="IPY26" s="106"/>
      <c r="IPZ26" s="106"/>
      <c r="IQA26" s="106"/>
      <c r="IQB26" s="106"/>
      <c r="IQC26" s="106"/>
      <c r="IQD26" s="106"/>
      <c r="IQE26" s="106"/>
      <c r="IQF26" s="106"/>
      <c r="IQG26" s="106"/>
      <c r="IQH26" s="106"/>
      <c r="IQI26" s="106"/>
      <c r="IQJ26" s="106"/>
      <c r="IQK26" s="106"/>
      <c r="IQL26" s="106"/>
      <c r="IQM26" s="106"/>
      <c r="IQN26" s="106"/>
      <c r="IQO26" s="106"/>
      <c r="IQP26" s="106"/>
      <c r="IQQ26" s="106"/>
      <c r="IQR26" s="106"/>
      <c r="IQS26" s="106"/>
      <c r="IQT26" s="106"/>
      <c r="IQU26" s="106"/>
      <c r="IQV26" s="106"/>
      <c r="IQW26" s="106"/>
      <c r="IQX26" s="106"/>
      <c r="IQY26" s="106"/>
      <c r="IQZ26" s="106"/>
      <c r="IRA26" s="106"/>
      <c r="IRB26" s="106"/>
      <c r="IRC26" s="106"/>
      <c r="IRD26" s="106"/>
      <c r="IRE26" s="106"/>
      <c r="IRF26" s="106"/>
      <c r="IRG26" s="106"/>
      <c r="IRH26" s="106"/>
      <c r="IRI26" s="106"/>
      <c r="IRJ26" s="106"/>
      <c r="IRK26" s="106"/>
      <c r="IRL26" s="106"/>
      <c r="IRM26" s="106"/>
      <c r="IRN26" s="106"/>
      <c r="IRO26" s="106"/>
      <c r="IRP26" s="106"/>
      <c r="IRQ26" s="106"/>
      <c r="IRR26" s="106"/>
      <c r="IRS26" s="106"/>
      <c r="IRT26" s="106"/>
      <c r="IRU26" s="106"/>
      <c r="IRV26" s="106"/>
      <c r="IRW26" s="106"/>
      <c r="IRX26" s="106"/>
      <c r="IRY26" s="106"/>
      <c r="IRZ26" s="106"/>
      <c r="ISA26" s="106"/>
      <c r="ISB26" s="106"/>
      <c r="ISC26" s="106"/>
      <c r="ISD26" s="106"/>
      <c r="ISE26" s="106"/>
      <c r="ISF26" s="106"/>
      <c r="ISG26" s="106"/>
      <c r="ISH26" s="106"/>
      <c r="ISI26" s="106"/>
      <c r="ISJ26" s="106"/>
      <c r="ISK26" s="106"/>
      <c r="ISL26" s="106"/>
      <c r="ISM26" s="106"/>
      <c r="ISN26" s="106"/>
      <c r="ISO26" s="106"/>
      <c r="ISP26" s="106"/>
      <c r="ISQ26" s="106"/>
      <c r="ISR26" s="106"/>
      <c r="ISS26" s="106"/>
      <c r="IST26" s="106"/>
      <c r="ISU26" s="106"/>
      <c r="ISV26" s="106"/>
      <c r="ISW26" s="106"/>
      <c r="ISX26" s="106"/>
      <c r="ISY26" s="106"/>
      <c r="ISZ26" s="106"/>
      <c r="ITA26" s="106"/>
      <c r="ITB26" s="106"/>
      <c r="ITC26" s="106"/>
      <c r="ITD26" s="106"/>
      <c r="ITE26" s="106"/>
      <c r="ITF26" s="106"/>
      <c r="ITG26" s="106"/>
      <c r="ITH26" s="106"/>
      <c r="ITI26" s="106"/>
      <c r="ITJ26" s="106"/>
      <c r="ITK26" s="106"/>
      <c r="ITL26" s="106"/>
      <c r="ITM26" s="106"/>
      <c r="ITN26" s="106"/>
      <c r="ITO26" s="106"/>
      <c r="ITP26" s="106"/>
      <c r="ITQ26" s="106"/>
      <c r="ITR26" s="106"/>
      <c r="ITS26" s="106"/>
      <c r="ITT26" s="106"/>
      <c r="ITU26" s="106"/>
      <c r="ITV26" s="106"/>
      <c r="ITW26" s="106"/>
      <c r="ITX26" s="106"/>
      <c r="ITY26" s="106"/>
      <c r="ITZ26" s="106"/>
      <c r="IUA26" s="106"/>
      <c r="IUB26" s="106"/>
      <c r="IUC26" s="106"/>
      <c r="IUD26" s="106"/>
      <c r="IUE26" s="106"/>
      <c r="IUF26" s="106"/>
      <c r="IUG26" s="106"/>
      <c r="IUH26" s="106"/>
      <c r="IUI26" s="106"/>
      <c r="IUJ26" s="106"/>
      <c r="IUK26" s="106"/>
      <c r="IUL26" s="106"/>
      <c r="IUM26" s="106"/>
      <c r="IUN26" s="106"/>
      <c r="IUO26" s="106"/>
      <c r="IUP26" s="106"/>
      <c r="IUQ26" s="106"/>
      <c r="IUR26" s="106"/>
      <c r="IUS26" s="106"/>
      <c r="IUT26" s="106"/>
      <c r="IUU26" s="106"/>
      <c r="IUV26" s="106"/>
      <c r="IUW26" s="106"/>
      <c r="IUX26" s="106"/>
      <c r="IUY26" s="106"/>
      <c r="IUZ26" s="106"/>
      <c r="IVA26" s="106"/>
      <c r="IVB26" s="106"/>
      <c r="IVC26" s="106"/>
      <c r="IVD26" s="106"/>
      <c r="IVE26" s="106"/>
      <c r="IVF26" s="106"/>
      <c r="IVG26" s="106"/>
      <c r="IVH26" s="106"/>
      <c r="IVI26" s="106"/>
      <c r="IVJ26" s="106"/>
      <c r="IVK26" s="106"/>
      <c r="IVL26" s="106"/>
      <c r="IVM26" s="106"/>
      <c r="IVN26" s="106"/>
      <c r="IVO26" s="106"/>
      <c r="IVP26" s="106"/>
      <c r="IVQ26" s="106"/>
      <c r="IVR26" s="106"/>
      <c r="IVS26" s="106"/>
      <c r="IVT26" s="106"/>
      <c r="IVU26" s="106"/>
      <c r="IVV26" s="106"/>
      <c r="IVW26" s="106"/>
      <c r="IVX26" s="106"/>
      <c r="IVY26" s="106"/>
      <c r="IVZ26" s="106"/>
      <c r="IWA26" s="106"/>
      <c r="IWB26" s="106"/>
      <c r="IWC26" s="106"/>
      <c r="IWD26" s="106"/>
      <c r="IWE26" s="106"/>
      <c r="IWF26" s="106"/>
      <c r="IWG26" s="106"/>
      <c r="IWH26" s="106"/>
      <c r="IWI26" s="106"/>
      <c r="IWJ26" s="106"/>
      <c r="IWK26" s="106"/>
      <c r="IWL26" s="106"/>
      <c r="IWM26" s="106"/>
      <c r="IWN26" s="106"/>
      <c r="IWO26" s="106"/>
      <c r="IWP26" s="106"/>
      <c r="IWQ26" s="106"/>
      <c r="IWR26" s="106"/>
      <c r="IWS26" s="106"/>
      <c r="IWT26" s="106"/>
      <c r="IWU26" s="106"/>
      <c r="IWV26" s="106"/>
      <c r="IWW26" s="106"/>
      <c r="IWX26" s="106"/>
      <c r="IWY26" s="106"/>
      <c r="IWZ26" s="106"/>
      <c r="IXA26" s="106"/>
      <c r="IXB26" s="106"/>
      <c r="IXC26" s="106"/>
      <c r="IXD26" s="106"/>
      <c r="IXE26" s="106"/>
      <c r="IXF26" s="106"/>
      <c r="IXG26" s="106"/>
      <c r="IXH26" s="106"/>
      <c r="IXI26" s="106"/>
      <c r="IXJ26" s="106"/>
      <c r="IXK26" s="106"/>
      <c r="IXL26" s="106"/>
      <c r="IXM26" s="106"/>
      <c r="IXN26" s="106"/>
      <c r="IXO26" s="106"/>
      <c r="IXP26" s="106"/>
      <c r="IXQ26" s="106"/>
      <c r="IXR26" s="106"/>
      <c r="IXS26" s="106"/>
      <c r="IXT26" s="106"/>
      <c r="IXU26" s="106"/>
      <c r="IXV26" s="106"/>
      <c r="IXW26" s="106"/>
      <c r="IXX26" s="106"/>
      <c r="IXY26" s="106"/>
      <c r="IXZ26" s="106"/>
      <c r="IYA26" s="106"/>
      <c r="IYB26" s="106"/>
      <c r="IYC26" s="106"/>
      <c r="IYD26" s="106"/>
      <c r="IYE26" s="106"/>
      <c r="IYF26" s="106"/>
      <c r="IYG26" s="106"/>
      <c r="IYH26" s="106"/>
      <c r="IYI26" s="106"/>
      <c r="IYJ26" s="106"/>
      <c r="IYK26" s="106"/>
      <c r="IYL26" s="106"/>
      <c r="IYM26" s="106"/>
      <c r="IYN26" s="106"/>
      <c r="IYO26" s="106"/>
      <c r="IYP26" s="106"/>
      <c r="IYQ26" s="106"/>
      <c r="IYR26" s="106"/>
      <c r="IYS26" s="106"/>
      <c r="IYT26" s="106"/>
      <c r="IYU26" s="106"/>
      <c r="IYV26" s="106"/>
      <c r="IYW26" s="106"/>
      <c r="IYX26" s="106"/>
      <c r="IYY26" s="106"/>
      <c r="IYZ26" s="106"/>
      <c r="IZA26" s="106"/>
      <c r="IZB26" s="106"/>
      <c r="IZC26" s="106"/>
      <c r="IZD26" s="106"/>
      <c r="IZE26" s="106"/>
      <c r="IZF26" s="106"/>
      <c r="IZG26" s="106"/>
      <c r="IZH26" s="106"/>
      <c r="IZI26" s="106"/>
      <c r="IZJ26" s="106"/>
      <c r="IZK26" s="106"/>
      <c r="IZL26" s="106"/>
      <c r="IZM26" s="106"/>
      <c r="IZN26" s="106"/>
      <c r="IZO26" s="106"/>
      <c r="IZP26" s="106"/>
      <c r="IZQ26" s="106"/>
      <c r="IZR26" s="106"/>
      <c r="IZS26" s="106"/>
      <c r="IZT26" s="106"/>
      <c r="IZU26" s="106"/>
      <c r="IZV26" s="106"/>
      <c r="IZW26" s="106"/>
      <c r="IZX26" s="106"/>
      <c r="IZY26" s="106"/>
      <c r="IZZ26" s="106"/>
      <c r="JAA26" s="106"/>
      <c r="JAB26" s="106"/>
      <c r="JAC26" s="106"/>
      <c r="JAD26" s="106"/>
      <c r="JAE26" s="106"/>
      <c r="JAF26" s="106"/>
      <c r="JAG26" s="106"/>
      <c r="JAH26" s="106"/>
      <c r="JAI26" s="106"/>
      <c r="JAJ26" s="106"/>
      <c r="JAK26" s="106"/>
      <c r="JAL26" s="106"/>
      <c r="JAM26" s="106"/>
      <c r="JAN26" s="106"/>
      <c r="JAO26" s="106"/>
      <c r="JAP26" s="106"/>
      <c r="JAQ26" s="106"/>
      <c r="JAR26" s="106"/>
      <c r="JAS26" s="106"/>
      <c r="JAT26" s="106"/>
      <c r="JAU26" s="106"/>
      <c r="JAV26" s="106"/>
      <c r="JAW26" s="106"/>
      <c r="JAX26" s="106"/>
      <c r="JAY26" s="106"/>
      <c r="JAZ26" s="106"/>
      <c r="JBA26" s="106"/>
      <c r="JBB26" s="106"/>
      <c r="JBC26" s="106"/>
      <c r="JBD26" s="106"/>
      <c r="JBE26" s="106"/>
      <c r="JBF26" s="106"/>
      <c r="JBG26" s="106"/>
      <c r="JBH26" s="106"/>
      <c r="JBI26" s="106"/>
      <c r="JBJ26" s="106"/>
      <c r="JBK26" s="106"/>
      <c r="JBL26" s="106"/>
      <c r="JBM26" s="106"/>
      <c r="JBN26" s="106"/>
      <c r="JBO26" s="106"/>
      <c r="JBP26" s="106"/>
      <c r="JBQ26" s="106"/>
      <c r="JBR26" s="106"/>
      <c r="JBS26" s="106"/>
      <c r="JBT26" s="106"/>
      <c r="JBU26" s="106"/>
      <c r="JBV26" s="106"/>
      <c r="JBW26" s="106"/>
      <c r="JBX26" s="106"/>
      <c r="JBY26" s="106"/>
      <c r="JBZ26" s="106"/>
      <c r="JCA26" s="106"/>
      <c r="JCB26" s="106"/>
      <c r="JCC26" s="106"/>
      <c r="JCD26" s="106"/>
      <c r="JCE26" s="106"/>
      <c r="JCF26" s="106"/>
      <c r="JCG26" s="106"/>
      <c r="JCH26" s="106"/>
      <c r="JCI26" s="106"/>
      <c r="JCJ26" s="106"/>
      <c r="JCK26" s="106"/>
      <c r="JCL26" s="106"/>
      <c r="JCM26" s="106"/>
      <c r="JCN26" s="106"/>
      <c r="JCO26" s="106"/>
      <c r="JCP26" s="106"/>
      <c r="JCQ26" s="106"/>
      <c r="JCR26" s="106"/>
      <c r="JCS26" s="106"/>
      <c r="JCT26" s="106"/>
      <c r="JCU26" s="106"/>
      <c r="JCV26" s="106"/>
      <c r="JCW26" s="106"/>
      <c r="JCX26" s="106"/>
      <c r="JCY26" s="106"/>
      <c r="JCZ26" s="106"/>
      <c r="JDA26" s="106"/>
      <c r="JDB26" s="106"/>
      <c r="JDC26" s="106"/>
      <c r="JDD26" s="106"/>
      <c r="JDE26" s="106"/>
      <c r="JDF26" s="106"/>
      <c r="JDG26" s="106"/>
      <c r="JDH26" s="106"/>
      <c r="JDI26" s="106"/>
      <c r="JDJ26" s="106"/>
      <c r="JDK26" s="106"/>
      <c r="JDL26" s="106"/>
      <c r="JDM26" s="106"/>
      <c r="JDN26" s="106"/>
      <c r="JDO26" s="106"/>
      <c r="JDP26" s="106"/>
      <c r="JDQ26" s="106"/>
      <c r="JDR26" s="106"/>
      <c r="JDS26" s="106"/>
      <c r="JDT26" s="106"/>
      <c r="JDU26" s="106"/>
      <c r="JDV26" s="106"/>
      <c r="JDW26" s="106"/>
      <c r="JDX26" s="106"/>
      <c r="JDY26" s="106"/>
      <c r="JDZ26" s="106"/>
      <c r="JEA26" s="106"/>
      <c r="JEB26" s="106"/>
      <c r="JEC26" s="106"/>
      <c r="JED26" s="106"/>
      <c r="JEE26" s="106"/>
      <c r="JEF26" s="106"/>
      <c r="JEG26" s="106"/>
      <c r="JEH26" s="106"/>
      <c r="JEI26" s="106"/>
      <c r="JEJ26" s="106"/>
      <c r="JEK26" s="106"/>
      <c r="JEL26" s="106"/>
      <c r="JEM26" s="106"/>
      <c r="JEN26" s="106"/>
      <c r="JEO26" s="106"/>
      <c r="JEP26" s="106"/>
      <c r="JEQ26" s="106"/>
      <c r="JER26" s="106"/>
      <c r="JES26" s="106"/>
      <c r="JET26" s="106"/>
      <c r="JEU26" s="106"/>
      <c r="JEV26" s="106"/>
      <c r="JEW26" s="106"/>
      <c r="JEX26" s="106"/>
      <c r="JEY26" s="106"/>
      <c r="JEZ26" s="106"/>
      <c r="JFA26" s="106"/>
      <c r="JFB26" s="106"/>
      <c r="JFC26" s="106"/>
      <c r="JFD26" s="106"/>
      <c r="JFE26" s="106"/>
      <c r="JFF26" s="106"/>
      <c r="JFG26" s="106"/>
      <c r="JFH26" s="106"/>
      <c r="JFI26" s="106"/>
      <c r="JFJ26" s="106"/>
      <c r="JFK26" s="106"/>
      <c r="JFL26" s="106"/>
      <c r="JFM26" s="106"/>
      <c r="JFN26" s="106"/>
      <c r="JFO26" s="106"/>
      <c r="JFP26" s="106"/>
      <c r="JFQ26" s="106"/>
      <c r="JFR26" s="106"/>
      <c r="JFS26" s="106"/>
      <c r="JFT26" s="106"/>
      <c r="JFU26" s="106"/>
      <c r="JFV26" s="106"/>
      <c r="JFW26" s="106"/>
      <c r="JFX26" s="106"/>
      <c r="JFY26" s="106"/>
      <c r="JFZ26" s="106"/>
      <c r="JGA26" s="106"/>
      <c r="JGB26" s="106"/>
      <c r="JGC26" s="106"/>
      <c r="JGD26" s="106"/>
      <c r="JGE26" s="106"/>
      <c r="JGF26" s="106"/>
      <c r="JGG26" s="106"/>
      <c r="JGH26" s="106"/>
      <c r="JGI26" s="106"/>
      <c r="JGJ26" s="106"/>
      <c r="JGK26" s="106"/>
      <c r="JGL26" s="106"/>
      <c r="JGM26" s="106"/>
      <c r="JGN26" s="106"/>
      <c r="JGO26" s="106"/>
      <c r="JGP26" s="106"/>
      <c r="JGQ26" s="106"/>
      <c r="JGR26" s="106"/>
      <c r="JGS26" s="106"/>
      <c r="JGT26" s="106"/>
      <c r="JGU26" s="106"/>
      <c r="JGV26" s="106"/>
      <c r="JGW26" s="106"/>
      <c r="JGX26" s="106"/>
      <c r="JGY26" s="106"/>
      <c r="JGZ26" s="106"/>
      <c r="JHA26" s="106"/>
      <c r="JHB26" s="106"/>
      <c r="JHC26" s="106"/>
      <c r="JHD26" s="106"/>
      <c r="JHE26" s="106"/>
      <c r="JHF26" s="106"/>
      <c r="JHG26" s="106"/>
      <c r="JHH26" s="106"/>
      <c r="JHI26" s="106"/>
      <c r="JHJ26" s="106"/>
      <c r="JHK26" s="106"/>
      <c r="JHL26" s="106"/>
      <c r="JHM26" s="106"/>
      <c r="JHN26" s="106"/>
      <c r="JHO26" s="106"/>
      <c r="JHP26" s="106"/>
      <c r="JHQ26" s="106"/>
      <c r="JHR26" s="106"/>
      <c r="JHS26" s="106"/>
      <c r="JHT26" s="106"/>
      <c r="JHU26" s="106"/>
      <c r="JHV26" s="106"/>
      <c r="JHW26" s="106"/>
      <c r="JHX26" s="106"/>
      <c r="JHY26" s="106"/>
      <c r="JHZ26" s="106"/>
      <c r="JIA26" s="106"/>
      <c r="JIB26" s="106"/>
      <c r="JIC26" s="106"/>
      <c r="JID26" s="106"/>
      <c r="JIE26" s="106"/>
      <c r="JIF26" s="106"/>
      <c r="JIG26" s="106"/>
      <c r="JIH26" s="106"/>
      <c r="JII26" s="106"/>
      <c r="JIJ26" s="106"/>
      <c r="JIK26" s="106"/>
      <c r="JIL26" s="106"/>
      <c r="JIM26" s="106"/>
      <c r="JIN26" s="106"/>
      <c r="JIO26" s="106"/>
      <c r="JIP26" s="106"/>
      <c r="JIQ26" s="106"/>
      <c r="JIR26" s="106"/>
      <c r="JIS26" s="106"/>
      <c r="JIT26" s="106"/>
      <c r="JIU26" s="106"/>
      <c r="JIV26" s="106"/>
      <c r="JIW26" s="106"/>
      <c r="JIX26" s="106"/>
      <c r="JIY26" s="106"/>
      <c r="JIZ26" s="106"/>
      <c r="JJA26" s="106"/>
      <c r="JJB26" s="106"/>
      <c r="JJC26" s="106"/>
      <c r="JJD26" s="106"/>
      <c r="JJE26" s="106"/>
      <c r="JJF26" s="106"/>
      <c r="JJG26" s="106"/>
      <c r="JJH26" s="106"/>
      <c r="JJI26" s="106"/>
      <c r="JJJ26" s="106"/>
      <c r="JJK26" s="106"/>
      <c r="JJL26" s="106"/>
      <c r="JJM26" s="106"/>
      <c r="JJN26" s="106"/>
      <c r="JJO26" s="106"/>
      <c r="JJP26" s="106"/>
      <c r="JJQ26" s="106"/>
      <c r="JJR26" s="106"/>
      <c r="JJS26" s="106"/>
      <c r="JJT26" s="106"/>
      <c r="JJU26" s="106"/>
      <c r="JJV26" s="106"/>
      <c r="JJW26" s="106"/>
      <c r="JJX26" s="106"/>
      <c r="JJY26" s="106"/>
      <c r="JJZ26" s="106"/>
      <c r="JKA26" s="106"/>
      <c r="JKB26" s="106"/>
      <c r="JKC26" s="106"/>
      <c r="JKD26" s="106"/>
      <c r="JKE26" s="106"/>
      <c r="JKF26" s="106"/>
      <c r="JKG26" s="106"/>
      <c r="JKH26" s="106"/>
      <c r="JKI26" s="106"/>
      <c r="JKJ26" s="106"/>
      <c r="JKK26" s="106"/>
      <c r="JKL26" s="106"/>
      <c r="JKM26" s="106"/>
      <c r="JKN26" s="106"/>
      <c r="JKO26" s="106"/>
      <c r="JKP26" s="106"/>
      <c r="JKQ26" s="106"/>
      <c r="JKR26" s="106"/>
      <c r="JKS26" s="106"/>
      <c r="JKT26" s="106"/>
      <c r="JKU26" s="106"/>
      <c r="JKV26" s="106"/>
      <c r="JKW26" s="106"/>
      <c r="JKX26" s="106"/>
      <c r="JKY26" s="106"/>
      <c r="JKZ26" s="106"/>
      <c r="JLA26" s="106"/>
      <c r="JLB26" s="106"/>
      <c r="JLC26" s="106"/>
      <c r="JLD26" s="106"/>
      <c r="JLE26" s="106"/>
      <c r="JLF26" s="106"/>
      <c r="JLG26" s="106"/>
      <c r="JLH26" s="106"/>
      <c r="JLI26" s="106"/>
      <c r="JLJ26" s="106"/>
      <c r="JLK26" s="106"/>
      <c r="JLL26" s="106"/>
      <c r="JLM26" s="106"/>
      <c r="JLN26" s="106"/>
      <c r="JLO26" s="106"/>
      <c r="JLP26" s="106"/>
      <c r="JLQ26" s="106"/>
      <c r="JLR26" s="106"/>
      <c r="JLS26" s="106"/>
      <c r="JLT26" s="106"/>
      <c r="JLU26" s="106"/>
      <c r="JLV26" s="106"/>
      <c r="JLW26" s="106"/>
      <c r="JLX26" s="106"/>
      <c r="JLY26" s="106"/>
      <c r="JLZ26" s="106"/>
      <c r="JMA26" s="106"/>
      <c r="JMB26" s="106"/>
      <c r="JMC26" s="106"/>
      <c r="JMD26" s="106"/>
      <c r="JME26" s="106"/>
      <c r="JMF26" s="106"/>
      <c r="JMG26" s="106"/>
      <c r="JMH26" s="106"/>
      <c r="JMI26" s="106"/>
      <c r="JMJ26" s="106"/>
      <c r="JMK26" s="106"/>
      <c r="JML26" s="106"/>
      <c r="JMM26" s="106"/>
      <c r="JMN26" s="106"/>
      <c r="JMO26" s="106"/>
      <c r="JMP26" s="106"/>
      <c r="JMQ26" s="106"/>
      <c r="JMR26" s="106"/>
      <c r="JMS26" s="106"/>
      <c r="JMT26" s="106"/>
      <c r="JMU26" s="106"/>
      <c r="JMV26" s="106"/>
      <c r="JMW26" s="106"/>
      <c r="JMX26" s="106"/>
      <c r="JMY26" s="106"/>
      <c r="JMZ26" s="106"/>
      <c r="JNA26" s="106"/>
      <c r="JNB26" s="106"/>
      <c r="JNC26" s="106"/>
      <c r="JND26" s="106"/>
      <c r="JNE26" s="106"/>
      <c r="JNF26" s="106"/>
      <c r="JNG26" s="106"/>
      <c r="JNH26" s="106"/>
      <c r="JNI26" s="106"/>
      <c r="JNJ26" s="106"/>
      <c r="JNK26" s="106"/>
      <c r="JNL26" s="106"/>
      <c r="JNM26" s="106"/>
      <c r="JNN26" s="106"/>
      <c r="JNO26" s="106"/>
      <c r="JNP26" s="106"/>
      <c r="JNQ26" s="106"/>
      <c r="JNR26" s="106"/>
      <c r="JNS26" s="106"/>
      <c r="JNT26" s="106"/>
      <c r="JNU26" s="106"/>
      <c r="JNV26" s="106"/>
      <c r="JNW26" s="106"/>
      <c r="JNX26" s="106"/>
      <c r="JNY26" s="106"/>
      <c r="JNZ26" s="106"/>
      <c r="JOA26" s="106"/>
      <c r="JOB26" s="106"/>
      <c r="JOC26" s="106"/>
      <c r="JOD26" s="106"/>
      <c r="JOE26" s="106"/>
      <c r="JOF26" s="106"/>
      <c r="JOG26" s="106"/>
      <c r="JOH26" s="106"/>
      <c r="JOI26" s="106"/>
      <c r="JOJ26" s="106"/>
      <c r="JOK26" s="106"/>
      <c r="JOL26" s="106"/>
      <c r="JOM26" s="106"/>
      <c r="JON26" s="106"/>
      <c r="JOO26" s="106"/>
      <c r="JOP26" s="106"/>
      <c r="JOQ26" s="106"/>
      <c r="JOR26" s="106"/>
      <c r="JOS26" s="106"/>
      <c r="JOT26" s="106"/>
      <c r="JOU26" s="106"/>
      <c r="JOV26" s="106"/>
      <c r="JOW26" s="106"/>
      <c r="JOX26" s="106"/>
      <c r="JOY26" s="106"/>
      <c r="JOZ26" s="106"/>
      <c r="JPA26" s="106"/>
      <c r="JPB26" s="106"/>
      <c r="JPC26" s="106"/>
      <c r="JPD26" s="106"/>
      <c r="JPE26" s="106"/>
      <c r="JPF26" s="106"/>
      <c r="JPG26" s="106"/>
      <c r="JPH26" s="106"/>
      <c r="JPI26" s="106"/>
      <c r="JPJ26" s="106"/>
      <c r="JPK26" s="106"/>
      <c r="JPL26" s="106"/>
      <c r="JPM26" s="106"/>
      <c r="JPN26" s="106"/>
      <c r="JPO26" s="106"/>
      <c r="JPP26" s="106"/>
      <c r="JPQ26" s="106"/>
      <c r="JPR26" s="106"/>
      <c r="JPS26" s="106"/>
      <c r="JPT26" s="106"/>
      <c r="JPU26" s="106"/>
      <c r="JPV26" s="106"/>
      <c r="JPW26" s="106"/>
      <c r="JPX26" s="106"/>
      <c r="JPY26" s="106"/>
      <c r="JPZ26" s="106"/>
      <c r="JQA26" s="106"/>
      <c r="JQB26" s="106"/>
      <c r="JQC26" s="106"/>
      <c r="JQD26" s="106"/>
      <c r="JQE26" s="106"/>
      <c r="JQF26" s="106"/>
      <c r="JQG26" s="106"/>
      <c r="JQH26" s="106"/>
      <c r="JQI26" s="106"/>
      <c r="JQJ26" s="106"/>
      <c r="JQK26" s="106"/>
      <c r="JQL26" s="106"/>
      <c r="JQM26" s="106"/>
      <c r="JQN26" s="106"/>
      <c r="JQO26" s="106"/>
      <c r="JQP26" s="106"/>
      <c r="JQQ26" s="106"/>
      <c r="JQR26" s="106"/>
      <c r="JQS26" s="106"/>
      <c r="JQT26" s="106"/>
      <c r="JQU26" s="106"/>
      <c r="JQV26" s="106"/>
      <c r="JQW26" s="106"/>
      <c r="JQX26" s="106"/>
      <c r="JQY26" s="106"/>
      <c r="JQZ26" s="106"/>
      <c r="JRA26" s="106"/>
      <c r="JRB26" s="106"/>
      <c r="JRC26" s="106"/>
      <c r="JRD26" s="106"/>
      <c r="JRE26" s="106"/>
      <c r="JRF26" s="106"/>
      <c r="JRG26" s="106"/>
      <c r="JRH26" s="106"/>
      <c r="JRI26" s="106"/>
      <c r="JRJ26" s="106"/>
      <c r="JRK26" s="106"/>
      <c r="JRL26" s="106"/>
      <c r="JRM26" s="106"/>
      <c r="JRN26" s="106"/>
      <c r="JRO26" s="106"/>
      <c r="JRP26" s="106"/>
      <c r="JRQ26" s="106"/>
      <c r="JRR26" s="106"/>
      <c r="JRS26" s="106"/>
      <c r="JRT26" s="106"/>
      <c r="JRU26" s="106"/>
      <c r="JRV26" s="106"/>
      <c r="JRW26" s="106"/>
      <c r="JRX26" s="106"/>
      <c r="JRY26" s="106"/>
      <c r="JRZ26" s="106"/>
      <c r="JSA26" s="106"/>
      <c r="JSB26" s="106"/>
      <c r="JSC26" s="106"/>
      <c r="JSD26" s="106"/>
      <c r="JSE26" s="106"/>
      <c r="JSF26" s="106"/>
      <c r="JSG26" s="106"/>
      <c r="JSH26" s="106"/>
      <c r="JSI26" s="106"/>
      <c r="JSJ26" s="106"/>
      <c r="JSK26" s="106"/>
      <c r="JSL26" s="106"/>
      <c r="JSM26" s="106"/>
      <c r="JSN26" s="106"/>
      <c r="JSO26" s="106"/>
      <c r="JSP26" s="106"/>
      <c r="JSQ26" s="106"/>
      <c r="JSR26" s="106"/>
      <c r="JSS26" s="106"/>
      <c r="JST26" s="106"/>
      <c r="JSU26" s="106"/>
      <c r="JSV26" s="106"/>
      <c r="JSW26" s="106"/>
      <c r="JSX26" s="106"/>
      <c r="JSY26" s="106"/>
      <c r="JSZ26" s="106"/>
      <c r="JTA26" s="106"/>
      <c r="JTB26" s="106"/>
      <c r="JTC26" s="106"/>
      <c r="JTD26" s="106"/>
      <c r="JTE26" s="106"/>
      <c r="JTF26" s="106"/>
      <c r="JTG26" s="106"/>
      <c r="JTH26" s="106"/>
      <c r="JTI26" s="106"/>
      <c r="JTJ26" s="106"/>
      <c r="JTK26" s="106"/>
      <c r="JTL26" s="106"/>
      <c r="JTM26" s="106"/>
      <c r="JTN26" s="106"/>
      <c r="JTO26" s="106"/>
      <c r="JTP26" s="106"/>
      <c r="JTQ26" s="106"/>
      <c r="JTR26" s="106"/>
      <c r="JTS26" s="106"/>
      <c r="JTT26" s="106"/>
      <c r="JTU26" s="106"/>
      <c r="JTV26" s="106"/>
      <c r="JTW26" s="106"/>
      <c r="JTX26" s="106"/>
      <c r="JTY26" s="106"/>
      <c r="JTZ26" s="106"/>
      <c r="JUA26" s="106"/>
      <c r="JUB26" s="106"/>
      <c r="JUC26" s="106"/>
      <c r="JUD26" s="106"/>
      <c r="JUE26" s="106"/>
      <c r="JUF26" s="106"/>
      <c r="JUG26" s="106"/>
      <c r="JUH26" s="106"/>
      <c r="JUI26" s="106"/>
      <c r="JUJ26" s="106"/>
      <c r="JUK26" s="106"/>
      <c r="JUL26" s="106"/>
      <c r="JUM26" s="106"/>
      <c r="JUN26" s="106"/>
      <c r="JUO26" s="106"/>
      <c r="JUP26" s="106"/>
      <c r="JUQ26" s="106"/>
      <c r="JUR26" s="106"/>
      <c r="JUS26" s="106"/>
      <c r="JUT26" s="106"/>
      <c r="JUU26" s="106"/>
      <c r="JUV26" s="106"/>
      <c r="JUW26" s="106"/>
      <c r="JUX26" s="106"/>
      <c r="JUY26" s="106"/>
      <c r="JUZ26" s="106"/>
      <c r="JVA26" s="106"/>
      <c r="JVB26" s="106"/>
      <c r="JVC26" s="106"/>
      <c r="JVD26" s="106"/>
      <c r="JVE26" s="106"/>
      <c r="JVF26" s="106"/>
      <c r="JVG26" s="106"/>
      <c r="JVH26" s="106"/>
      <c r="JVI26" s="106"/>
      <c r="JVJ26" s="106"/>
      <c r="JVK26" s="106"/>
      <c r="JVL26" s="106"/>
      <c r="JVM26" s="106"/>
      <c r="JVN26" s="106"/>
      <c r="JVO26" s="106"/>
      <c r="JVP26" s="106"/>
      <c r="JVQ26" s="106"/>
      <c r="JVR26" s="106"/>
      <c r="JVS26" s="106"/>
      <c r="JVT26" s="106"/>
      <c r="JVU26" s="106"/>
      <c r="JVV26" s="106"/>
      <c r="JVW26" s="106"/>
      <c r="JVX26" s="106"/>
      <c r="JVY26" s="106"/>
      <c r="JVZ26" s="106"/>
      <c r="JWA26" s="106"/>
      <c r="JWB26" s="106"/>
      <c r="JWC26" s="106"/>
      <c r="JWD26" s="106"/>
      <c r="JWE26" s="106"/>
      <c r="JWF26" s="106"/>
      <c r="JWG26" s="106"/>
      <c r="JWH26" s="106"/>
      <c r="JWI26" s="106"/>
      <c r="JWJ26" s="106"/>
      <c r="JWK26" s="106"/>
      <c r="JWL26" s="106"/>
      <c r="JWM26" s="106"/>
      <c r="JWN26" s="106"/>
      <c r="JWO26" s="106"/>
      <c r="JWP26" s="106"/>
      <c r="JWQ26" s="106"/>
      <c r="JWR26" s="106"/>
      <c r="JWS26" s="106"/>
      <c r="JWT26" s="106"/>
      <c r="JWU26" s="106"/>
      <c r="JWV26" s="106"/>
      <c r="JWW26" s="106"/>
      <c r="JWX26" s="106"/>
      <c r="JWY26" s="106"/>
      <c r="JWZ26" s="106"/>
      <c r="JXA26" s="106"/>
      <c r="JXB26" s="106"/>
      <c r="JXC26" s="106"/>
      <c r="JXD26" s="106"/>
      <c r="JXE26" s="106"/>
      <c r="JXF26" s="106"/>
      <c r="JXG26" s="106"/>
      <c r="JXH26" s="106"/>
      <c r="JXI26" s="106"/>
      <c r="JXJ26" s="106"/>
      <c r="JXK26" s="106"/>
      <c r="JXL26" s="106"/>
      <c r="JXM26" s="106"/>
      <c r="JXN26" s="106"/>
      <c r="JXO26" s="106"/>
      <c r="JXP26" s="106"/>
      <c r="JXQ26" s="106"/>
      <c r="JXR26" s="106"/>
      <c r="JXS26" s="106"/>
      <c r="JXT26" s="106"/>
      <c r="JXU26" s="106"/>
      <c r="JXV26" s="106"/>
      <c r="JXW26" s="106"/>
      <c r="JXX26" s="106"/>
      <c r="JXY26" s="106"/>
      <c r="JXZ26" s="106"/>
      <c r="JYA26" s="106"/>
      <c r="JYB26" s="106"/>
      <c r="JYC26" s="106"/>
      <c r="JYD26" s="106"/>
      <c r="JYE26" s="106"/>
      <c r="JYF26" s="106"/>
      <c r="JYG26" s="106"/>
      <c r="JYH26" s="106"/>
      <c r="JYI26" s="106"/>
      <c r="JYJ26" s="106"/>
      <c r="JYK26" s="106"/>
      <c r="JYL26" s="106"/>
      <c r="JYM26" s="106"/>
      <c r="JYN26" s="106"/>
      <c r="JYO26" s="106"/>
      <c r="JYP26" s="106"/>
      <c r="JYQ26" s="106"/>
      <c r="JYR26" s="106"/>
      <c r="JYS26" s="106"/>
      <c r="JYT26" s="106"/>
      <c r="JYU26" s="106"/>
      <c r="JYV26" s="106"/>
      <c r="JYW26" s="106"/>
      <c r="JYX26" s="106"/>
      <c r="JYY26" s="106"/>
      <c r="JYZ26" s="106"/>
      <c r="JZA26" s="106"/>
      <c r="JZB26" s="106"/>
      <c r="JZC26" s="106"/>
      <c r="JZD26" s="106"/>
      <c r="JZE26" s="106"/>
      <c r="JZF26" s="106"/>
      <c r="JZG26" s="106"/>
      <c r="JZH26" s="106"/>
      <c r="JZI26" s="106"/>
      <c r="JZJ26" s="106"/>
      <c r="JZK26" s="106"/>
      <c r="JZL26" s="106"/>
      <c r="JZM26" s="106"/>
      <c r="JZN26" s="106"/>
      <c r="JZO26" s="106"/>
      <c r="JZP26" s="106"/>
      <c r="JZQ26" s="106"/>
      <c r="JZR26" s="106"/>
      <c r="JZS26" s="106"/>
      <c r="JZT26" s="106"/>
      <c r="JZU26" s="106"/>
      <c r="JZV26" s="106"/>
      <c r="JZW26" s="106"/>
      <c r="JZX26" s="106"/>
      <c r="JZY26" s="106"/>
      <c r="JZZ26" s="106"/>
      <c r="KAA26" s="106"/>
      <c r="KAB26" s="106"/>
      <c r="KAC26" s="106"/>
      <c r="KAD26" s="106"/>
      <c r="KAE26" s="106"/>
      <c r="KAF26" s="106"/>
      <c r="KAG26" s="106"/>
      <c r="KAH26" s="106"/>
      <c r="KAI26" s="106"/>
      <c r="KAJ26" s="106"/>
      <c r="KAK26" s="106"/>
      <c r="KAL26" s="106"/>
      <c r="KAM26" s="106"/>
      <c r="KAN26" s="106"/>
      <c r="KAO26" s="106"/>
      <c r="KAP26" s="106"/>
      <c r="KAQ26" s="106"/>
      <c r="KAR26" s="106"/>
      <c r="KAS26" s="106"/>
      <c r="KAT26" s="106"/>
      <c r="KAU26" s="106"/>
      <c r="KAV26" s="106"/>
      <c r="KAW26" s="106"/>
      <c r="KAX26" s="106"/>
      <c r="KAY26" s="106"/>
      <c r="KAZ26" s="106"/>
      <c r="KBA26" s="106"/>
      <c r="KBB26" s="106"/>
      <c r="KBC26" s="106"/>
      <c r="KBD26" s="106"/>
      <c r="KBE26" s="106"/>
      <c r="KBF26" s="106"/>
      <c r="KBG26" s="106"/>
      <c r="KBH26" s="106"/>
      <c r="KBI26" s="106"/>
      <c r="KBJ26" s="106"/>
      <c r="KBK26" s="106"/>
      <c r="KBL26" s="106"/>
      <c r="KBM26" s="106"/>
      <c r="KBN26" s="106"/>
      <c r="KBO26" s="106"/>
      <c r="KBP26" s="106"/>
      <c r="KBQ26" s="106"/>
      <c r="KBR26" s="106"/>
      <c r="KBS26" s="106"/>
      <c r="KBT26" s="106"/>
      <c r="KBU26" s="106"/>
      <c r="KBV26" s="106"/>
      <c r="KBW26" s="106"/>
      <c r="KBX26" s="106"/>
      <c r="KBY26" s="106"/>
      <c r="KBZ26" s="106"/>
      <c r="KCA26" s="106"/>
      <c r="KCB26" s="106"/>
      <c r="KCC26" s="106"/>
      <c r="KCD26" s="106"/>
      <c r="KCE26" s="106"/>
      <c r="KCF26" s="106"/>
      <c r="KCG26" s="106"/>
      <c r="KCH26" s="106"/>
      <c r="KCI26" s="106"/>
      <c r="KCJ26" s="106"/>
      <c r="KCK26" s="106"/>
      <c r="KCL26" s="106"/>
      <c r="KCM26" s="106"/>
      <c r="KCN26" s="106"/>
      <c r="KCO26" s="106"/>
      <c r="KCP26" s="106"/>
      <c r="KCQ26" s="106"/>
      <c r="KCR26" s="106"/>
      <c r="KCS26" s="106"/>
      <c r="KCT26" s="106"/>
      <c r="KCU26" s="106"/>
      <c r="KCV26" s="106"/>
      <c r="KCW26" s="106"/>
      <c r="KCX26" s="106"/>
      <c r="KCY26" s="106"/>
      <c r="KCZ26" s="106"/>
      <c r="KDA26" s="106"/>
      <c r="KDB26" s="106"/>
      <c r="KDC26" s="106"/>
      <c r="KDD26" s="106"/>
      <c r="KDE26" s="106"/>
      <c r="KDF26" s="106"/>
      <c r="KDG26" s="106"/>
      <c r="KDH26" s="106"/>
      <c r="KDI26" s="106"/>
      <c r="KDJ26" s="106"/>
      <c r="KDK26" s="106"/>
      <c r="KDL26" s="106"/>
      <c r="KDM26" s="106"/>
      <c r="KDN26" s="106"/>
      <c r="KDO26" s="106"/>
      <c r="KDP26" s="106"/>
      <c r="KDQ26" s="106"/>
      <c r="KDR26" s="106"/>
      <c r="KDS26" s="106"/>
      <c r="KDT26" s="106"/>
      <c r="KDU26" s="106"/>
      <c r="KDV26" s="106"/>
      <c r="KDW26" s="106"/>
      <c r="KDX26" s="106"/>
      <c r="KDY26" s="106"/>
      <c r="KDZ26" s="106"/>
      <c r="KEA26" s="106"/>
      <c r="KEB26" s="106"/>
      <c r="KEC26" s="106"/>
      <c r="KED26" s="106"/>
      <c r="KEE26" s="106"/>
      <c r="KEF26" s="106"/>
      <c r="KEG26" s="106"/>
      <c r="KEH26" s="106"/>
      <c r="KEI26" s="106"/>
      <c r="KEJ26" s="106"/>
      <c r="KEK26" s="106"/>
      <c r="KEL26" s="106"/>
      <c r="KEM26" s="106"/>
      <c r="KEN26" s="106"/>
      <c r="KEO26" s="106"/>
      <c r="KEP26" s="106"/>
      <c r="KEQ26" s="106"/>
      <c r="KER26" s="106"/>
      <c r="KES26" s="106"/>
      <c r="KET26" s="106"/>
      <c r="KEU26" s="106"/>
      <c r="KEV26" s="106"/>
      <c r="KEW26" s="106"/>
      <c r="KEX26" s="106"/>
      <c r="KEY26" s="106"/>
      <c r="KEZ26" s="106"/>
      <c r="KFA26" s="106"/>
      <c r="KFB26" s="106"/>
      <c r="KFC26" s="106"/>
      <c r="KFD26" s="106"/>
      <c r="KFE26" s="106"/>
      <c r="KFF26" s="106"/>
      <c r="KFG26" s="106"/>
      <c r="KFH26" s="106"/>
      <c r="KFI26" s="106"/>
      <c r="KFJ26" s="106"/>
      <c r="KFK26" s="106"/>
      <c r="KFL26" s="106"/>
      <c r="KFM26" s="106"/>
      <c r="KFN26" s="106"/>
      <c r="KFO26" s="106"/>
      <c r="KFP26" s="106"/>
      <c r="KFQ26" s="106"/>
      <c r="KFR26" s="106"/>
      <c r="KFS26" s="106"/>
      <c r="KFT26" s="106"/>
      <c r="KFU26" s="106"/>
      <c r="KFV26" s="106"/>
      <c r="KFW26" s="106"/>
      <c r="KFX26" s="106"/>
      <c r="KFY26" s="106"/>
      <c r="KFZ26" s="106"/>
      <c r="KGA26" s="106"/>
      <c r="KGB26" s="106"/>
      <c r="KGC26" s="106"/>
      <c r="KGD26" s="106"/>
      <c r="KGE26" s="106"/>
      <c r="KGF26" s="106"/>
      <c r="KGG26" s="106"/>
      <c r="KGH26" s="106"/>
      <c r="KGI26" s="106"/>
      <c r="KGJ26" s="106"/>
      <c r="KGK26" s="106"/>
      <c r="KGL26" s="106"/>
      <c r="KGM26" s="106"/>
      <c r="KGN26" s="106"/>
      <c r="KGO26" s="106"/>
      <c r="KGP26" s="106"/>
      <c r="KGQ26" s="106"/>
      <c r="KGR26" s="106"/>
      <c r="KGS26" s="106"/>
      <c r="KGT26" s="106"/>
      <c r="KGU26" s="106"/>
      <c r="KGV26" s="106"/>
      <c r="KGW26" s="106"/>
      <c r="KGX26" s="106"/>
      <c r="KGY26" s="106"/>
      <c r="KGZ26" s="106"/>
      <c r="KHA26" s="106"/>
      <c r="KHB26" s="106"/>
      <c r="KHC26" s="106"/>
      <c r="KHD26" s="106"/>
      <c r="KHE26" s="106"/>
      <c r="KHF26" s="106"/>
      <c r="KHG26" s="106"/>
      <c r="KHH26" s="106"/>
      <c r="KHI26" s="106"/>
      <c r="KHJ26" s="106"/>
      <c r="KHK26" s="106"/>
      <c r="KHL26" s="106"/>
      <c r="KHM26" s="106"/>
      <c r="KHN26" s="106"/>
      <c r="KHO26" s="106"/>
      <c r="KHP26" s="106"/>
      <c r="KHQ26" s="106"/>
      <c r="KHR26" s="106"/>
      <c r="KHS26" s="106"/>
      <c r="KHT26" s="106"/>
      <c r="KHU26" s="106"/>
      <c r="KHV26" s="106"/>
      <c r="KHW26" s="106"/>
      <c r="KHX26" s="106"/>
      <c r="KHY26" s="106"/>
      <c r="KHZ26" s="106"/>
      <c r="KIA26" s="106"/>
      <c r="KIB26" s="106"/>
      <c r="KIC26" s="106"/>
      <c r="KID26" s="106"/>
      <c r="KIE26" s="106"/>
      <c r="KIF26" s="106"/>
      <c r="KIG26" s="106"/>
      <c r="KIH26" s="106"/>
      <c r="KII26" s="106"/>
      <c r="KIJ26" s="106"/>
      <c r="KIK26" s="106"/>
      <c r="KIL26" s="106"/>
      <c r="KIM26" s="106"/>
      <c r="KIN26" s="106"/>
      <c r="KIO26" s="106"/>
      <c r="KIP26" s="106"/>
      <c r="KIQ26" s="106"/>
      <c r="KIR26" s="106"/>
      <c r="KIS26" s="106"/>
      <c r="KIT26" s="106"/>
      <c r="KIU26" s="106"/>
      <c r="KIV26" s="106"/>
      <c r="KIW26" s="106"/>
      <c r="KIX26" s="106"/>
      <c r="KIY26" s="106"/>
      <c r="KIZ26" s="106"/>
      <c r="KJA26" s="106"/>
      <c r="KJB26" s="106"/>
      <c r="KJC26" s="106"/>
      <c r="KJD26" s="106"/>
      <c r="KJE26" s="106"/>
      <c r="KJF26" s="106"/>
      <c r="KJG26" s="106"/>
      <c r="KJH26" s="106"/>
      <c r="KJI26" s="106"/>
      <c r="KJJ26" s="106"/>
      <c r="KJK26" s="106"/>
      <c r="KJL26" s="106"/>
      <c r="KJM26" s="106"/>
      <c r="KJN26" s="106"/>
      <c r="KJO26" s="106"/>
      <c r="KJP26" s="106"/>
      <c r="KJQ26" s="106"/>
      <c r="KJR26" s="106"/>
      <c r="KJS26" s="106"/>
      <c r="KJT26" s="106"/>
      <c r="KJU26" s="106"/>
      <c r="KJV26" s="106"/>
      <c r="KJW26" s="106"/>
      <c r="KJX26" s="106"/>
      <c r="KJY26" s="106"/>
      <c r="KJZ26" s="106"/>
      <c r="KKA26" s="106"/>
      <c r="KKB26" s="106"/>
      <c r="KKC26" s="106"/>
      <c r="KKD26" s="106"/>
      <c r="KKE26" s="106"/>
      <c r="KKF26" s="106"/>
      <c r="KKG26" s="106"/>
      <c r="KKH26" s="106"/>
      <c r="KKI26" s="106"/>
      <c r="KKJ26" s="106"/>
      <c r="KKK26" s="106"/>
      <c r="KKL26" s="106"/>
      <c r="KKM26" s="106"/>
      <c r="KKN26" s="106"/>
      <c r="KKO26" s="106"/>
      <c r="KKP26" s="106"/>
      <c r="KKQ26" s="106"/>
      <c r="KKR26" s="106"/>
      <c r="KKS26" s="106"/>
      <c r="KKT26" s="106"/>
      <c r="KKU26" s="106"/>
      <c r="KKV26" s="106"/>
      <c r="KKW26" s="106"/>
      <c r="KKX26" s="106"/>
      <c r="KKY26" s="106"/>
      <c r="KKZ26" s="106"/>
      <c r="KLA26" s="106"/>
      <c r="KLB26" s="106"/>
      <c r="KLC26" s="106"/>
      <c r="KLD26" s="106"/>
      <c r="KLE26" s="106"/>
      <c r="KLF26" s="106"/>
      <c r="KLG26" s="106"/>
      <c r="KLH26" s="106"/>
      <c r="KLI26" s="106"/>
      <c r="KLJ26" s="106"/>
      <c r="KLK26" s="106"/>
      <c r="KLL26" s="106"/>
      <c r="KLM26" s="106"/>
      <c r="KLN26" s="106"/>
      <c r="KLO26" s="106"/>
      <c r="KLP26" s="106"/>
      <c r="KLQ26" s="106"/>
      <c r="KLR26" s="106"/>
      <c r="KLS26" s="106"/>
      <c r="KLT26" s="106"/>
      <c r="KLU26" s="106"/>
      <c r="KLV26" s="106"/>
      <c r="KLW26" s="106"/>
      <c r="KLX26" s="106"/>
      <c r="KLY26" s="106"/>
      <c r="KLZ26" s="106"/>
      <c r="KMA26" s="106"/>
      <c r="KMB26" s="106"/>
      <c r="KMC26" s="106"/>
      <c r="KMD26" s="106"/>
      <c r="KME26" s="106"/>
      <c r="KMF26" s="106"/>
      <c r="KMG26" s="106"/>
      <c r="KMH26" s="106"/>
      <c r="KMI26" s="106"/>
      <c r="KMJ26" s="106"/>
      <c r="KMK26" s="106"/>
      <c r="KML26" s="106"/>
      <c r="KMM26" s="106"/>
      <c r="KMN26" s="106"/>
      <c r="KMO26" s="106"/>
      <c r="KMP26" s="106"/>
      <c r="KMQ26" s="106"/>
      <c r="KMR26" s="106"/>
      <c r="KMS26" s="106"/>
      <c r="KMT26" s="106"/>
      <c r="KMU26" s="106"/>
      <c r="KMV26" s="106"/>
      <c r="KMW26" s="106"/>
      <c r="KMX26" s="106"/>
      <c r="KMY26" s="106"/>
      <c r="KMZ26" s="106"/>
      <c r="KNA26" s="106"/>
      <c r="KNB26" s="106"/>
      <c r="KNC26" s="106"/>
      <c r="KND26" s="106"/>
      <c r="KNE26" s="106"/>
      <c r="KNF26" s="106"/>
      <c r="KNG26" s="106"/>
      <c r="KNH26" s="106"/>
      <c r="KNI26" s="106"/>
      <c r="KNJ26" s="106"/>
      <c r="KNK26" s="106"/>
      <c r="KNL26" s="106"/>
      <c r="KNM26" s="106"/>
      <c r="KNN26" s="106"/>
      <c r="KNO26" s="106"/>
      <c r="KNP26" s="106"/>
      <c r="KNQ26" s="106"/>
      <c r="KNR26" s="106"/>
      <c r="KNS26" s="106"/>
      <c r="KNT26" s="106"/>
      <c r="KNU26" s="106"/>
      <c r="KNV26" s="106"/>
      <c r="KNW26" s="106"/>
      <c r="KNX26" s="106"/>
      <c r="KNY26" s="106"/>
      <c r="KNZ26" s="106"/>
      <c r="KOA26" s="106"/>
      <c r="KOB26" s="106"/>
      <c r="KOC26" s="106"/>
      <c r="KOD26" s="106"/>
      <c r="KOE26" s="106"/>
      <c r="KOF26" s="106"/>
      <c r="KOG26" s="106"/>
      <c r="KOH26" s="106"/>
      <c r="KOI26" s="106"/>
      <c r="KOJ26" s="106"/>
      <c r="KOK26" s="106"/>
      <c r="KOL26" s="106"/>
      <c r="KOM26" s="106"/>
      <c r="KON26" s="106"/>
      <c r="KOO26" s="106"/>
      <c r="KOP26" s="106"/>
      <c r="KOQ26" s="106"/>
      <c r="KOR26" s="106"/>
      <c r="KOS26" s="106"/>
      <c r="KOT26" s="106"/>
      <c r="KOU26" s="106"/>
      <c r="KOV26" s="106"/>
      <c r="KOW26" s="106"/>
      <c r="KOX26" s="106"/>
      <c r="KOY26" s="106"/>
      <c r="KOZ26" s="106"/>
      <c r="KPA26" s="106"/>
      <c r="KPB26" s="106"/>
      <c r="KPC26" s="106"/>
      <c r="KPD26" s="106"/>
      <c r="KPE26" s="106"/>
      <c r="KPF26" s="106"/>
      <c r="KPG26" s="106"/>
      <c r="KPH26" s="106"/>
      <c r="KPI26" s="106"/>
      <c r="KPJ26" s="106"/>
      <c r="KPK26" s="106"/>
      <c r="KPL26" s="106"/>
      <c r="KPM26" s="106"/>
      <c r="KPN26" s="106"/>
      <c r="KPO26" s="106"/>
      <c r="KPP26" s="106"/>
      <c r="KPQ26" s="106"/>
      <c r="KPR26" s="106"/>
      <c r="KPS26" s="106"/>
      <c r="KPT26" s="106"/>
      <c r="KPU26" s="106"/>
      <c r="KPV26" s="106"/>
      <c r="KPW26" s="106"/>
      <c r="KPX26" s="106"/>
      <c r="KPY26" s="106"/>
      <c r="KPZ26" s="106"/>
      <c r="KQA26" s="106"/>
      <c r="KQB26" s="106"/>
      <c r="KQC26" s="106"/>
      <c r="KQD26" s="106"/>
      <c r="KQE26" s="106"/>
      <c r="KQF26" s="106"/>
      <c r="KQG26" s="106"/>
      <c r="KQH26" s="106"/>
      <c r="KQI26" s="106"/>
      <c r="KQJ26" s="106"/>
      <c r="KQK26" s="106"/>
      <c r="KQL26" s="106"/>
      <c r="KQM26" s="106"/>
      <c r="KQN26" s="106"/>
      <c r="KQO26" s="106"/>
      <c r="KQP26" s="106"/>
      <c r="KQQ26" s="106"/>
      <c r="KQR26" s="106"/>
      <c r="KQS26" s="106"/>
      <c r="KQT26" s="106"/>
      <c r="KQU26" s="106"/>
      <c r="KQV26" s="106"/>
      <c r="KQW26" s="106"/>
      <c r="KQX26" s="106"/>
      <c r="KQY26" s="106"/>
      <c r="KQZ26" s="106"/>
      <c r="KRA26" s="106"/>
      <c r="KRB26" s="106"/>
      <c r="KRC26" s="106"/>
      <c r="KRD26" s="106"/>
      <c r="KRE26" s="106"/>
      <c r="KRF26" s="106"/>
      <c r="KRG26" s="106"/>
      <c r="KRH26" s="106"/>
      <c r="KRI26" s="106"/>
      <c r="KRJ26" s="106"/>
      <c r="KRK26" s="106"/>
      <c r="KRL26" s="106"/>
      <c r="KRM26" s="106"/>
      <c r="KRN26" s="106"/>
      <c r="KRO26" s="106"/>
      <c r="KRP26" s="106"/>
      <c r="KRQ26" s="106"/>
      <c r="KRR26" s="106"/>
      <c r="KRS26" s="106"/>
      <c r="KRT26" s="106"/>
      <c r="KRU26" s="106"/>
      <c r="KRV26" s="106"/>
      <c r="KRW26" s="106"/>
      <c r="KRX26" s="106"/>
      <c r="KRY26" s="106"/>
      <c r="KRZ26" s="106"/>
      <c r="KSA26" s="106"/>
      <c r="KSB26" s="106"/>
      <c r="KSC26" s="106"/>
      <c r="KSD26" s="106"/>
      <c r="KSE26" s="106"/>
      <c r="KSF26" s="106"/>
      <c r="KSG26" s="106"/>
      <c r="KSH26" s="106"/>
      <c r="KSI26" s="106"/>
      <c r="KSJ26" s="106"/>
      <c r="KSK26" s="106"/>
      <c r="KSL26" s="106"/>
      <c r="KSM26" s="106"/>
      <c r="KSN26" s="106"/>
      <c r="KSO26" s="106"/>
      <c r="KSP26" s="106"/>
      <c r="KSQ26" s="106"/>
      <c r="KSR26" s="106"/>
      <c r="KSS26" s="106"/>
      <c r="KST26" s="106"/>
      <c r="KSU26" s="106"/>
      <c r="KSV26" s="106"/>
      <c r="KSW26" s="106"/>
      <c r="KSX26" s="106"/>
      <c r="KSY26" s="106"/>
      <c r="KSZ26" s="106"/>
      <c r="KTA26" s="106"/>
      <c r="KTB26" s="106"/>
      <c r="KTC26" s="106"/>
      <c r="KTD26" s="106"/>
      <c r="KTE26" s="106"/>
      <c r="KTF26" s="106"/>
      <c r="KTG26" s="106"/>
      <c r="KTH26" s="106"/>
      <c r="KTI26" s="106"/>
      <c r="KTJ26" s="106"/>
      <c r="KTK26" s="106"/>
      <c r="KTL26" s="106"/>
      <c r="KTM26" s="106"/>
      <c r="KTN26" s="106"/>
      <c r="KTO26" s="106"/>
      <c r="KTP26" s="106"/>
      <c r="KTQ26" s="106"/>
      <c r="KTR26" s="106"/>
      <c r="KTS26" s="106"/>
      <c r="KTT26" s="106"/>
      <c r="KTU26" s="106"/>
      <c r="KTV26" s="106"/>
      <c r="KTW26" s="106"/>
      <c r="KTX26" s="106"/>
      <c r="KTY26" s="106"/>
      <c r="KTZ26" s="106"/>
      <c r="KUA26" s="106"/>
      <c r="KUB26" s="106"/>
      <c r="KUC26" s="106"/>
      <c r="KUD26" s="106"/>
      <c r="KUE26" s="106"/>
      <c r="KUF26" s="106"/>
      <c r="KUG26" s="106"/>
      <c r="KUH26" s="106"/>
      <c r="KUI26" s="106"/>
      <c r="KUJ26" s="106"/>
      <c r="KUK26" s="106"/>
      <c r="KUL26" s="106"/>
      <c r="KUM26" s="106"/>
      <c r="KUN26" s="106"/>
      <c r="KUO26" s="106"/>
      <c r="KUP26" s="106"/>
      <c r="KUQ26" s="106"/>
      <c r="KUR26" s="106"/>
      <c r="KUS26" s="106"/>
      <c r="KUT26" s="106"/>
      <c r="KUU26" s="106"/>
      <c r="KUV26" s="106"/>
      <c r="KUW26" s="106"/>
      <c r="KUX26" s="106"/>
      <c r="KUY26" s="106"/>
      <c r="KUZ26" s="106"/>
      <c r="KVA26" s="106"/>
      <c r="KVB26" s="106"/>
      <c r="KVC26" s="106"/>
      <c r="KVD26" s="106"/>
      <c r="KVE26" s="106"/>
      <c r="KVF26" s="106"/>
      <c r="KVG26" s="106"/>
      <c r="KVH26" s="106"/>
      <c r="KVI26" s="106"/>
      <c r="KVJ26" s="106"/>
      <c r="KVK26" s="106"/>
      <c r="KVL26" s="106"/>
      <c r="KVM26" s="106"/>
      <c r="KVN26" s="106"/>
      <c r="KVO26" s="106"/>
      <c r="KVP26" s="106"/>
      <c r="KVQ26" s="106"/>
      <c r="KVR26" s="106"/>
      <c r="KVS26" s="106"/>
      <c r="KVT26" s="106"/>
      <c r="KVU26" s="106"/>
      <c r="KVV26" s="106"/>
      <c r="KVW26" s="106"/>
      <c r="KVX26" s="106"/>
      <c r="KVY26" s="106"/>
      <c r="KVZ26" s="106"/>
      <c r="KWA26" s="106"/>
      <c r="KWB26" s="106"/>
      <c r="KWC26" s="106"/>
      <c r="KWD26" s="106"/>
      <c r="KWE26" s="106"/>
      <c r="KWF26" s="106"/>
      <c r="KWG26" s="106"/>
      <c r="KWH26" s="106"/>
      <c r="KWI26" s="106"/>
      <c r="KWJ26" s="106"/>
      <c r="KWK26" s="106"/>
      <c r="KWL26" s="106"/>
      <c r="KWM26" s="106"/>
      <c r="KWN26" s="106"/>
      <c r="KWO26" s="106"/>
      <c r="KWP26" s="106"/>
      <c r="KWQ26" s="106"/>
      <c r="KWR26" s="106"/>
      <c r="KWS26" s="106"/>
      <c r="KWT26" s="106"/>
      <c r="KWU26" s="106"/>
      <c r="KWV26" s="106"/>
      <c r="KWW26" s="106"/>
      <c r="KWX26" s="106"/>
      <c r="KWY26" s="106"/>
      <c r="KWZ26" s="106"/>
      <c r="KXA26" s="106"/>
      <c r="KXB26" s="106"/>
      <c r="KXC26" s="106"/>
      <c r="KXD26" s="106"/>
      <c r="KXE26" s="106"/>
      <c r="KXF26" s="106"/>
      <c r="KXG26" s="106"/>
      <c r="KXH26" s="106"/>
      <c r="KXI26" s="106"/>
      <c r="KXJ26" s="106"/>
      <c r="KXK26" s="106"/>
      <c r="KXL26" s="106"/>
      <c r="KXM26" s="106"/>
      <c r="KXN26" s="106"/>
      <c r="KXO26" s="106"/>
      <c r="KXP26" s="106"/>
      <c r="KXQ26" s="106"/>
      <c r="KXR26" s="106"/>
      <c r="KXS26" s="106"/>
      <c r="KXT26" s="106"/>
      <c r="KXU26" s="106"/>
      <c r="KXV26" s="106"/>
      <c r="KXW26" s="106"/>
      <c r="KXX26" s="106"/>
      <c r="KXY26" s="106"/>
      <c r="KXZ26" s="106"/>
      <c r="KYA26" s="106"/>
      <c r="KYB26" s="106"/>
      <c r="KYC26" s="106"/>
      <c r="KYD26" s="106"/>
      <c r="KYE26" s="106"/>
      <c r="KYF26" s="106"/>
      <c r="KYG26" s="106"/>
      <c r="KYH26" s="106"/>
      <c r="KYI26" s="106"/>
      <c r="KYJ26" s="106"/>
      <c r="KYK26" s="106"/>
      <c r="KYL26" s="106"/>
      <c r="KYM26" s="106"/>
      <c r="KYN26" s="106"/>
      <c r="KYO26" s="106"/>
      <c r="KYP26" s="106"/>
      <c r="KYQ26" s="106"/>
      <c r="KYR26" s="106"/>
      <c r="KYS26" s="106"/>
      <c r="KYT26" s="106"/>
      <c r="KYU26" s="106"/>
      <c r="KYV26" s="106"/>
      <c r="KYW26" s="106"/>
      <c r="KYX26" s="106"/>
      <c r="KYY26" s="106"/>
      <c r="KYZ26" s="106"/>
      <c r="KZA26" s="106"/>
      <c r="KZB26" s="106"/>
      <c r="KZC26" s="106"/>
      <c r="KZD26" s="106"/>
      <c r="KZE26" s="106"/>
      <c r="KZF26" s="106"/>
      <c r="KZG26" s="106"/>
      <c r="KZH26" s="106"/>
      <c r="KZI26" s="106"/>
      <c r="KZJ26" s="106"/>
      <c r="KZK26" s="106"/>
      <c r="KZL26" s="106"/>
      <c r="KZM26" s="106"/>
      <c r="KZN26" s="106"/>
      <c r="KZO26" s="106"/>
      <c r="KZP26" s="106"/>
      <c r="KZQ26" s="106"/>
      <c r="KZR26" s="106"/>
      <c r="KZS26" s="106"/>
      <c r="KZT26" s="106"/>
      <c r="KZU26" s="106"/>
      <c r="KZV26" s="106"/>
      <c r="KZW26" s="106"/>
      <c r="KZX26" s="106"/>
      <c r="KZY26" s="106"/>
      <c r="KZZ26" s="106"/>
      <c r="LAA26" s="106"/>
      <c r="LAB26" s="106"/>
      <c r="LAC26" s="106"/>
      <c r="LAD26" s="106"/>
      <c r="LAE26" s="106"/>
      <c r="LAF26" s="106"/>
      <c r="LAG26" s="106"/>
      <c r="LAH26" s="106"/>
      <c r="LAI26" s="106"/>
      <c r="LAJ26" s="106"/>
      <c r="LAK26" s="106"/>
      <c r="LAL26" s="106"/>
      <c r="LAM26" s="106"/>
      <c r="LAN26" s="106"/>
      <c r="LAO26" s="106"/>
      <c r="LAP26" s="106"/>
      <c r="LAQ26" s="106"/>
      <c r="LAR26" s="106"/>
      <c r="LAS26" s="106"/>
      <c r="LAT26" s="106"/>
      <c r="LAU26" s="106"/>
      <c r="LAV26" s="106"/>
      <c r="LAW26" s="106"/>
      <c r="LAX26" s="106"/>
      <c r="LAY26" s="106"/>
      <c r="LAZ26" s="106"/>
      <c r="LBA26" s="106"/>
      <c r="LBB26" s="106"/>
      <c r="LBC26" s="106"/>
      <c r="LBD26" s="106"/>
      <c r="LBE26" s="106"/>
      <c r="LBF26" s="106"/>
      <c r="LBG26" s="106"/>
      <c r="LBH26" s="106"/>
      <c r="LBI26" s="106"/>
      <c r="LBJ26" s="106"/>
      <c r="LBK26" s="106"/>
      <c r="LBL26" s="106"/>
      <c r="LBM26" s="106"/>
      <c r="LBN26" s="106"/>
      <c r="LBO26" s="106"/>
      <c r="LBP26" s="106"/>
      <c r="LBQ26" s="106"/>
      <c r="LBR26" s="106"/>
      <c r="LBS26" s="106"/>
      <c r="LBT26" s="106"/>
      <c r="LBU26" s="106"/>
      <c r="LBV26" s="106"/>
      <c r="LBW26" s="106"/>
      <c r="LBX26" s="106"/>
      <c r="LBY26" s="106"/>
      <c r="LBZ26" s="106"/>
      <c r="LCA26" s="106"/>
      <c r="LCB26" s="106"/>
      <c r="LCC26" s="106"/>
      <c r="LCD26" s="106"/>
      <c r="LCE26" s="106"/>
      <c r="LCF26" s="106"/>
      <c r="LCG26" s="106"/>
      <c r="LCH26" s="106"/>
      <c r="LCI26" s="106"/>
      <c r="LCJ26" s="106"/>
      <c r="LCK26" s="106"/>
      <c r="LCL26" s="106"/>
      <c r="LCM26" s="106"/>
      <c r="LCN26" s="106"/>
      <c r="LCO26" s="106"/>
      <c r="LCP26" s="106"/>
      <c r="LCQ26" s="106"/>
      <c r="LCR26" s="106"/>
      <c r="LCS26" s="106"/>
      <c r="LCT26" s="106"/>
      <c r="LCU26" s="106"/>
      <c r="LCV26" s="106"/>
      <c r="LCW26" s="106"/>
      <c r="LCX26" s="106"/>
      <c r="LCY26" s="106"/>
      <c r="LCZ26" s="106"/>
      <c r="LDA26" s="106"/>
      <c r="LDB26" s="106"/>
      <c r="LDC26" s="106"/>
      <c r="LDD26" s="106"/>
      <c r="LDE26" s="106"/>
      <c r="LDF26" s="106"/>
      <c r="LDG26" s="106"/>
      <c r="LDH26" s="106"/>
      <c r="LDI26" s="106"/>
      <c r="LDJ26" s="106"/>
      <c r="LDK26" s="106"/>
      <c r="LDL26" s="106"/>
      <c r="LDM26" s="106"/>
      <c r="LDN26" s="106"/>
      <c r="LDO26" s="106"/>
      <c r="LDP26" s="106"/>
      <c r="LDQ26" s="106"/>
      <c r="LDR26" s="106"/>
      <c r="LDS26" s="106"/>
      <c r="LDT26" s="106"/>
      <c r="LDU26" s="106"/>
      <c r="LDV26" s="106"/>
      <c r="LDW26" s="106"/>
      <c r="LDX26" s="106"/>
      <c r="LDY26" s="106"/>
      <c r="LDZ26" s="106"/>
      <c r="LEA26" s="106"/>
      <c r="LEB26" s="106"/>
      <c r="LEC26" s="106"/>
      <c r="LED26" s="106"/>
      <c r="LEE26" s="106"/>
      <c r="LEF26" s="106"/>
      <c r="LEG26" s="106"/>
      <c r="LEH26" s="106"/>
      <c r="LEI26" s="106"/>
      <c r="LEJ26" s="106"/>
      <c r="LEK26" s="106"/>
      <c r="LEL26" s="106"/>
      <c r="LEM26" s="106"/>
      <c r="LEN26" s="106"/>
      <c r="LEO26" s="106"/>
      <c r="LEP26" s="106"/>
      <c r="LEQ26" s="106"/>
      <c r="LER26" s="106"/>
      <c r="LES26" s="106"/>
      <c r="LET26" s="106"/>
      <c r="LEU26" s="106"/>
      <c r="LEV26" s="106"/>
      <c r="LEW26" s="106"/>
      <c r="LEX26" s="106"/>
      <c r="LEY26" s="106"/>
      <c r="LEZ26" s="106"/>
      <c r="LFA26" s="106"/>
      <c r="LFB26" s="106"/>
      <c r="LFC26" s="106"/>
      <c r="LFD26" s="106"/>
      <c r="LFE26" s="106"/>
      <c r="LFF26" s="106"/>
      <c r="LFG26" s="106"/>
      <c r="LFH26" s="106"/>
      <c r="LFI26" s="106"/>
      <c r="LFJ26" s="106"/>
      <c r="LFK26" s="106"/>
      <c r="LFL26" s="106"/>
      <c r="LFM26" s="106"/>
      <c r="LFN26" s="106"/>
      <c r="LFO26" s="106"/>
      <c r="LFP26" s="106"/>
      <c r="LFQ26" s="106"/>
      <c r="LFR26" s="106"/>
      <c r="LFS26" s="106"/>
      <c r="LFT26" s="106"/>
      <c r="LFU26" s="106"/>
      <c r="LFV26" s="106"/>
      <c r="LFW26" s="106"/>
      <c r="LFX26" s="106"/>
      <c r="LFY26" s="106"/>
      <c r="LFZ26" s="106"/>
      <c r="LGA26" s="106"/>
      <c r="LGB26" s="106"/>
      <c r="LGC26" s="106"/>
      <c r="LGD26" s="106"/>
      <c r="LGE26" s="106"/>
      <c r="LGF26" s="106"/>
      <c r="LGG26" s="106"/>
      <c r="LGH26" s="106"/>
      <c r="LGI26" s="106"/>
      <c r="LGJ26" s="106"/>
      <c r="LGK26" s="106"/>
      <c r="LGL26" s="106"/>
      <c r="LGM26" s="106"/>
      <c r="LGN26" s="106"/>
      <c r="LGO26" s="106"/>
      <c r="LGP26" s="106"/>
      <c r="LGQ26" s="106"/>
      <c r="LGR26" s="106"/>
      <c r="LGS26" s="106"/>
      <c r="LGT26" s="106"/>
      <c r="LGU26" s="106"/>
      <c r="LGV26" s="106"/>
      <c r="LGW26" s="106"/>
      <c r="LGX26" s="106"/>
      <c r="LGY26" s="106"/>
      <c r="LGZ26" s="106"/>
      <c r="LHA26" s="106"/>
      <c r="LHB26" s="106"/>
      <c r="LHC26" s="106"/>
      <c r="LHD26" s="106"/>
      <c r="LHE26" s="106"/>
      <c r="LHF26" s="106"/>
      <c r="LHG26" s="106"/>
      <c r="LHH26" s="106"/>
      <c r="LHI26" s="106"/>
      <c r="LHJ26" s="106"/>
      <c r="LHK26" s="106"/>
      <c r="LHL26" s="106"/>
      <c r="LHM26" s="106"/>
      <c r="LHN26" s="106"/>
      <c r="LHO26" s="106"/>
      <c r="LHP26" s="106"/>
      <c r="LHQ26" s="106"/>
      <c r="LHR26" s="106"/>
      <c r="LHS26" s="106"/>
      <c r="LHT26" s="106"/>
      <c r="LHU26" s="106"/>
      <c r="LHV26" s="106"/>
      <c r="LHW26" s="106"/>
      <c r="LHX26" s="106"/>
      <c r="LHY26" s="106"/>
      <c r="LHZ26" s="106"/>
      <c r="LIA26" s="106"/>
      <c r="LIB26" s="106"/>
      <c r="LIC26" s="106"/>
      <c r="LID26" s="106"/>
      <c r="LIE26" s="106"/>
      <c r="LIF26" s="106"/>
      <c r="LIG26" s="106"/>
      <c r="LIH26" s="106"/>
      <c r="LII26" s="106"/>
      <c r="LIJ26" s="106"/>
      <c r="LIK26" s="106"/>
      <c r="LIL26" s="106"/>
      <c r="LIM26" s="106"/>
      <c r="LIN26" s="106"/>
      <c r="LIO26" s="106"/>
      <c r="LIP26" s="106"/>
      <c r="LIQ26" s="106"/>
      <c r="LIR26" s="106"/>
      <c r="LIS26" s="106"/>
      <c r="LIT26" s="106"/>
      <c r="LIU26" s="106"/>
      <c r="LIV26" s="106"/>
      <c r="LIW26" s="106"/>
      <c r="LIX26" s="106"/>
      <c r="LIY26" s="106"/>
      <c r="LIZ26" s="106"/>
      <c r="LJA26" s="106"/>
      <c r="LJB26" s="106"/>
      <c r="LJC26" s="106"/>
      <c r="LJD26" s="106"/>
      <c r="LJE26" s="106"/>
      <c r="LJF26" s="106"/>
      <c r="LJG26" s="106"/>
      <c r="LJH26" s="106"/>
      <c r="LJI26" s="106"/>
      <c r="LJJ26" s="106"/>
      <c r="LJK26" s="106"/>
      <c r="LJL26" s="106"/>
      <c r="LJM26" s="106"/>
      <c r="LJN26" s="106"/>
      <c r="LJO26" s="106"/>
      <c r="LJP26" s="106"/>
      <c r="LJQ26" s="106"/>
      <c r="LJR26" s="106"/>
      <c r="LJS26" s="106"/>
      <c r="LJT26" s="106"/>
      <c r="LJU26" s="106"/>
      <c r="LJV26" s="106"/>
      <c r="LJW26" s="106"/>
      <c r="LJX26" s="106"/>
      <c r="LJY26" s="106"/>
      <c r="LJZ26" s="106"/>
      <c r="LKA26" s="106"/>
      <c r="LKB26" s="106"/>
      <c r="LKC26" s="106"/>
      <c r="LKD26" s="106"/>
      <c r="LKE26" s="106"/>
      <c r="LKF26" s="106"/>
      <c r="LKG26" s="106"/>
      <c r="LKH26" s="106"/>
      <c r="LKI26" s="106"/>
      <c r="LKJ26" s="106"/>
      <c r="LKK26" s="106"/>
      <c r="LKL26" s="106"/>
      <c r="LKM26" s="106"/>
      <c r="LKN26" s="106"/>
      <c r="LKO26" s="106"/>
      <c r="LKP26" s="106"/>
      <c r="LKQ26" s="106"/>
      <c r="LKR26" s="106"/>
      <c r="LKS26" s="106"/>
      <c r="LKT26" s="106"/>
      <c r="LKU26" s="106"/>
      <c r="LKV26" s="106"/>
      <c r="LKW26" s="106"/>
      <c r="LKX26" s="106"/>
      <c r="LKY26" s="106"/>
      <c r="LKZ26" s="106"/>
      <c r="LLA26" s="106"/>
      <c r="LLB26" s="106"/>
      <c r="LLC26" s="106"/>
      <c r="LLD26" s="106"/>
      <c r="LLE26" s="106"/>
      <c r="LLF26" s="106"/>
      <c r="LLG26" s="106"/>
      <c r="LLH26" s="106"/>
      <c r="LLI26" s="106"/>
      <c r="LLJ26" s="106"/>
      <c r="LLK26" s="106"/>
      <c r="LLL26" s="106"/>
      <c r="LLM26" s="106"/>
      <c r="LLN26" s="106"/>
      <c r="LLO26" s="106"/>
      <c r="LLP26" s="106"/>
      <c r="LLQ26" s="106"/>
      <c r="LLR26" s="106"/>
      <c r="LLS26" s="106"/>
      <c r="LLT26" s="106"/>
      <c r="LLU26" s="106"/>
      <c r="LLV26" s="106"/>
      <c r="LLW26" s="106"/>
      <c r="LLX26" s="106"/>
      <c r="LLY26" s="106"/>
      <c r="LLZ26" s="106"/>
      <c r="LMA26" s="106"/>
      <c r="LMB26" s="106"/>
      <c r="LMC26" s="106"/>
      <c r="LMD26" s="106"/>
      <c r="LME26" s="106"/>
      <c r="LMF26" s="106"/>
      <c r="LMG26" s="106"/>
      <c r="LMH26" s="106"/>
      <c r="LMI26" s="106"/>
      <c r="LMJ26" s="106"/>
      <c r="LMK26" s="106"/>
      <c r="LML26" s="106"/>
      <c r="LMM26" s="106"/>
      <c r="LMN26" s="106"/>
      <c r="LMO26" s="106"/>
      <c r="LMP26" s="106"/>
      <c r="LMQ26" s="106"/>
      <c r="LMR26" s="106"/>
      <c r="LMS26" s="106"/>
      <c r="LMT26" s="106"/>
      <c r="LMU26" s="106"/>
      <c r="LMV26" s="106"/>
      <c r="LMW26" s="106"/>
      <c r="LMX26" s="106"/>
      <c r="LMY26" s="106"/>
      <c r="LMZ26" s="106"/>
      <c r="LNA26" s="106"/>
      <c r="LNB26" s="106"/>
      <c r="LNC26" s="106"/>
      <c r="LND26" s="106"/>
      <c r="LNE26" s="106"/>
      <c r="LNF26" s="106"/>
      <c r="LNG26" s="106"/>
      <c r="LNH26" s="106"/>
      <c r="LNI26" s="106"/>
      <c r="LNJ26" s="106"/>
      <c r="LNK26" s="106"/>
      <c r="LNL26" s="106"/>
      <c r="LNM26" s="106"/>
      <c r="LNN26" s="106"/>
      <c r="LNO26" s="106"/>
      <c r="LNP26" s="106"/>
      <c r="LNQ26" s="106"/>
      <c r="LNR26" s="106"/>
      <c r="LNS26" s="106"/>
      <c r="LNT26" s="106"/>
      <c r="LNU26" s="106"/>
      <c r="LNV26" s="106"/>
      <c r="LNW26" s="106"/>
      <c r="LNX26" s="106"/>
      <c r="LNY26" s="106"/>
      <c r="LNZ26" s="106"/>
      <c r="LOA26" s="106"/>
      <c r="LOB26" s="106"/>
      <c r="LOC26" s="106"/>
      <c r="LOD26" s="106"/>
      <c r="LOE26" s="106"/>
      <c r="LOF26" s="106"/>
      <c r="LOG26" s="106"/>
      <c r="LOH26" s="106"/>
      <c r="LOI26" s="106"/>
      <c r="LOJ26" s="106"/>
      <c r="LOK26" s="106"/>
      <c r="LOL26" s="106"/>
      <c r="LOM26" s="106"/>
      <c r="LON26" s="106"/>
      <c r="LOO26" s="106"/>
      <c r="LOP26" s="106"/>
      <c r="LOQ26" s="106"/>
      <c r="LOR26" s="106"/>
      <c r="LOS26" s="106"/>
      <c r="LOT26" s="106"/>
      <c r="LOU26" s="106"/>
      <c r="LOV26" s="106"/>
      <c r="LOW26" s="106"/>
      <c r="LOX26" s="106"/>
      <c r="LOY26" s="106"/>
      <c r="LOZ26" s="106"/>
      <c r="LPA26" s="106"/>
      <c r="LPB26" s="106"/>
      <c r="LPC26" s="106"/>
      <c r="LPD26" s="106"/>
      <c r="LPE26" s="106"/>
      <c r="LPF26" s="106"/>
      <c r="LPG26" s="106"/>
      <c r="LPH26" s="106"/>
      <c r="LPI26" s="106"/>
      <c r="LPJ26" s="106"/>
      <c r="LPK26" s="106"/>
      <c r="LPL26" s="106"/>
      <c r="LPM26" s="106"/>
      <c r="LPN26" s="106"/>
      <c r="LPO26" s="106"/>
      <c r="LPP26" s="106"/>
      <c r="LPQ26" s="106"/>
      <c r="LPR26" s="106"/>
      <c r="LPS26" s="106"/>
      <c r="LPT26" s="106"/>
      <c r="LPU26" s="106"/>
      <c r="LPV26" s="106"/>
      <c r="LPW26" s="106"/>
      <c r="LPX26" s="106"/>
      <c r="LPY26" s="106"/>
      <c r="LPZ26" s="106"/>
      <c r="LQA26" s="106"/>
      <c r="LQB26" s="106"/>
      <c r="LQC26" s="106"/>
      <c r="LQD26" s="106"/>
      <c r="LQE26" s="106"/>
      <c r="LQF26" s="106"/>
      <c r="LQG26" s="106"/>
      <c r="LQH26" s="106"/>
      <c r="LQI26" s="106"/>
      <c r="LQJ26" s="106"/>
      <c r="LQK26" s="106"/>
      <c r="LQL26" s="106"/>
      <c r="LQM26" s="106"/>
      <c r="LQN26" s="106"/>
      <c r="LQO26" s="106"/>
      <c r="LQP26" s="106"/>
      <c r="LQQ26" s="106"/>
      <c r="LQR26" s="106"/>
      <c r="LQS26" s="106"/>
      <c r="LQT26" s="106"/>
      <c r="LQU26" s="106"/>
      <c r="LQV26" s="106"/>
      <c r="LQW26" s="106"/>
      <c r="LQX26" s="106"/>
      <c r="LQY26" s="106"/>
      <c r="LQZ26" s="106"/>
      <c r="LRA26" s="106"/>
      <c r="LRB26" s="106"/>
      <c r="LRC26" s="106"/>
      <c r="LRD26" s="106"/>
      <c r="LRE26" s="106"/>
      <c r="LRF26" s="106"/>
      <c r="LRG26" s="106"/>
      <c r="LRH26" s="106"/>
      <c r="LRI26" s="106"/>
      <c r="LRJ26" s="106"/>
      <c r="LRK26" s="106"/>
      <c r="LRL26" s="106"/>
      <c r="LRM26" s="106"/>
      <c r="LRN26" s="106"/>
      <c r="LRO26" s="106"/>
      <c r="LRP26" s="106"/>
      <c r="LRQ26" s="106"/>
      <c r="LRR26" s="106"/>
      <c r="LRS26" s="106"/>
      <c r="LRT26" s="106"/>
      <c r="LRU26" s="106"/>
      <c r="LRV26" s="106"/>
      <c r="LRW26" s="106"/>
      <c r="LRX26" s="106"/>
      <c r="LRY26" s="106"/>
      <c r="LRZ26" s="106"/>
      <c r="LSA26" s="106"/>
      <c r="LSB26" s="106"/>
      <c r="LSC26" s="106"/>
      <c r="LSD26" s="106"/>
      <c r="LSE26" s="106"/>
      <c r="LSF26" s="106"/>
      <c r="LSG26" s="106"/>
      <c r="LSH26" s="106"/>
      <c r="LSI26" s="106"/>
      <c r="LSJ26" s="106"/>
      <c r="LSK26" s="106"/>
      <c r="LSL26" s="106"/>
      <c r="LSM26" s="106"/>
      <c r="LSN26" s="106"/>
      <c r="LSO26" s="106"/>
      <c r="LSP26" s="106"/>
      <c r="LSQ26" s="106"/>
      <c r="LSR26" s="106"/>
      <c r="LSS26" s="106"/>
      <c r="LST26" s="106"/>
      <c r="LSU26" s="106"/>
      <c r="LSV26" s="106"/>
      <c r="LSW26" s="106"/>
      <c r="LSX26" s="106"/>
      <c r="LSY26" s="106"/>
      <c r="LSZ26" s="106"/>
      <c r="LTA26" s="106"/>
      <c r="LTB26" s="106"/>
      <c r="LTC26" s="106"/>
      <c r="LTD26" s="106"/>
      <c r="LTE26" s="106"/>
      <c r="LTF26" s="106"/>
      <c r="LTG26" s="106"/>
      <c r="LTH26" s="106"/>
      <c r="LTI26" s="106"/>
      <c r="LTJ26" s="106"/>
      <c r="LTK26" s="106"/>
      <c r="LTL26" s="106"/>
      <c r="LTM26" s="106"/>
      <c r="LTN26" s="106"/>
      <c r="LTO26" s="106"/>
      <c r="LTP26" s="106"/>
      <c r="LTQ26" s="106"/>
      <c r="LTR26" s="106"/>
      <c r="LTS26" s="106"/>
      <c r="LTT26" s="106"/>
      <c r="LTU26" s="106"/>
      <c r="LTV26" s="106"/>
      <c r="LTW26" s="106"/>
      <c r="LTX26" s="106"/>
      <c r="LTY26" s="106"/>
      <c r="LTZ26" s="106"/>
      <c r="LUA26" s="106"/>
      <c r="LUB26" s="106"/>
      <c r="LUC26" s="106"/>
      <c r="LUD26" s="106"/>
      <c r="LUE26" s="106"/>
      <c r="LUF26" s="106"/>
      <c r="LUG26" s="106"/>
      <c r="LUH26" s="106"/>
      <c r="LUI26" s="106"/>
      <c r="LUJ26" s="106"/>
      <c r="LUK26" s="106"/>
      <c r="LUL26" s="106"/>
      <c r="LUM26" s="106"/>
      <c r="LUN26" s="106"/>
      <c r="LUO26" s="106"/>
      <c r="LUP26" s="106"/>
      <c r="LUQ26" s="106"/>
      <c r="LUR26" s="106"/>
      <c r="LUS26" s="106"/>
      <c r="LUT26" s="106"/>
      <c r="LUU26" s="106"/>
      <c r="LUV26" s="106"/>
      <c r="LUW26" s="106"/>
      <c r="LUX26" s="106"/>
      <c r="LUY26" s="106"/>
      <c r="LUZ26" s="106"/>
      <c r="LVA26" s="106"/>
      <c r="LVB26" s="106"/>
      <c r="LVC26" s="106"/>
      <c r="LVD26" s="106"/>
      <c r="LVE26" s="106"/>
      <c r="LVF26" s="106"/>
      <c r="LVG26" s="106"/>
      <c r="LVH26" s="106"/>
      <c r="LVI26" s="106"/>
      <c r="LVJ26" s="106"/>
      <c r="LVK26" s="106"/>
      <c r="LVL26" s="106"/>
      <c r="LVM26" s="106"/>
      <c r="LVN26" s="106"/>
      <c r="LVO26" s="106"/>
      <c r="LVP26" s="106"/>
      <c r="LVQ26" s="106"/>
      <c r="LVR26" s="106"/>
      <c r="LVS26" s="106"/>
      <c r="LVT26" s="106"/>
      <c r="LVU26" s="106"/>
      <c r="LVV26" s="106"/>
      <c r="LVW26" s="106"/>
      <c r="LVX26" s="106"/>
      <c r="LVY26" s="106"/>
      <c r="LVZ26" s="106"/>
      <c r="LWA26" s="106"/>
      <c r="LWB26" s="106"/>
      <c r="LWC26" s="106"/>
      <c r="LWD26" s="106"/>
      <c r="LWE26" s="106"/>
      <c r="LWF26" s="106"/>
      <c r="LWG26" s="106"/>
      <c r="LWH26" s="106"/>
      <c r="LWI26" s="106"/>
      <c r="LWJ26" s="106"/>
      <c r="LWK26" s="106"/>
      <c r="LWL26" s="106"/>
      <c r="LWM26" s="106"/>
      <c r="LWN26" s="106"/>
      <c r="LWO26" s="106"/>
      <c r="LWP26" s="106"/>
      <c r="LWQ26" s="106"/>
      <c r="LWR26" s="106"/>
      <c r="LWS26" s="106"/>
      <c r="LWT26" s="106"/>
      <c r="LWU26" s="106"/>
      <c r="LWV26" s="106"/>
      <c r="LWW26" s="106"/>
      <c r="LWX26" s="106"/>
      <c r="LWY26" s="106"/>
      <c r="LWZ26" s="106"/>
      <c r="LXA26" s="106"/>
      <c r="LXB26" s="106"/>
      <c r="LXC26" s="106"/>
      <c r="LXD26" s="106"/>
      <c r="LXE26" s="106"/>
      <c r="LXF26" s="106"/>
      <c r="LXG26" s="106"/>
      <c r="LXH26" s="106"/>
      <c r="LXI26" s="106"/>
      <c r="LXJ26" s="106"/>
      <c r="LXK26" s="106"/>
      <c r="LXL26" s="106"/>
      <c r="LXM26" s="106"/>
      <c r="LXN26" s="106"/>
      <c r="LXO26" s="106"/>
      <c r="LXP26" s="106"/>
      <c r="LXQ26" s="106"/>
      <c r="LXR26" s="106"/>
      <c r="LXS26" s="106"/>
      <c r="LXT26" s="106"/>
      <c r="LXU26" s="106"/>
      <c r="LXV26" s="106"/>
      <c r="LXW26" s="106"/>
      <c r="LXX26" s="106"/>
      <c r="LXY26" s="106"/>
      <c r="LXZ26" s="106"/>
      <c r="LYA26" s="106"/>
      <c r="LYB26" s="106"/>
      <c r="LYC26" s="106"/>
      <c r="LYD26" s="106"/>
      <c r="LYE26" s="106"/>
      <c r="LYF26" s="106"/>
      <c r="LYG26" s="106"/>
      <c r="LYH26" s="106"/>
      <c r="LYI26" s="106"/>
      <c r="LYJ26" s="106"/>
      <c r="LYK26" s="106"/>
      <c r="LYL26" s="106"/>
      <c r="LYM26" s="106"/>
      <c r="LYN26" s="106"/>
      <c r="LYO26" s="106"/>
      <c r="LYP26" s="106"/>
      <c r="LYQ26" s="106"/>
      <c r="LYR26" s="106"/>
      <c r="LYS26" s="106"/>
      <c r="LYT26" s="106"/>
      <c r="LYU26" s="106"/>
      <c r="LYV26" s="106"/>
      <c r="LYW26" s="106"/>
      <c r="LYX26" s="106"/>
      <c r="LYY26" s="106"/>
      <c r="LYZ26" s="106"/>
      <c r="LZA26" s="106"/>
      <c r="LZB26" s="106"/>
      <c r="LZC26" s="106"/>
      <c r="LZD26" s="106"/>
      <c r="LZE26" s="106"/>
      <c r="LZF26" s="106"/>
      <c r="LZG26" s="106"/>
      <c r="LZH26" s="106"/>
      <c r="LZI26" s="106"/>
      <c r="LZJ26" s="106"/>
      <c r="LZK26" s="106"/>
      <c r="LZL26" s="106"/>
      <c r="LZM26" s="106"/>
      <c r="LZN26" s="106"/>
      <c r="LZO26" s="106"/>
      <c r="LZP26" s="106"/>
      <c r="LZQ26" s="106"/>
      <c r="LZR26" s="106"/>
      <c r="LZS26" s="106"/>
      <c r="LZT26" s="106"/>
      <c r="LZU26" s="106"/>
      <c r="LZV26" s="106"/>
      <c r="LZW26" s="106"/>
      <c r="LZX26" s="106"/>
      <c r="LZY26" s="106"/>
      <c r="LZZ26" s="106"/>
      <c r="MAA26" s="106"/>
      <c r="MAB26" s="106"/>
      <c r="MAC26" s="106"/>
      <c r="MAD26" s="106"/>
      <c r="MAE26" s="106"/>
      <c r="MAF26" s="106"/>
      <c r="MAG26" s="106"/>
      <c r="MAH26" s="106"/>
      <c r="MAI26" s="106"/>
      <c r="MAJ26" s="106"/>
      <c r="MAK26" s="106"/>
      <c r="MAL26" s="106"/>
      <c r="MAM26" s="106"/>
      <c r="MAN26" s="106"/>
      <c r="MAO26" s="106"/>
      <c r="MAP26" s="106"/>
      <c r="MAQ26" s="106"/>
      <c r="MAR26" s="106"/>
      <c r="MAS26" s="106"/>
      <c r="MAT26" s="106"/>
      <c r="MAU26" s="106"/>
      <c r="MAV26" s="106"/>
      <c r="MAW26" s="106"/>
      <c r="MAX26" s="106"/>
      <c r="MAY26" s="106"/>
      <c r="MAZ26" s="106"/>
      <c r="MBA26" s="106"/>
      <c r="MBB26" s="106"/>
      <c r="MBC26" s="106"/>
      <c r="MBD26" s="106"/>
      <c r="MBE26" s="106"/>
      <c r="MBF26" s="106"/>
      <c r="MBG26" s="106"/>
      <c r="MBH26" s="106"/>
      <c r="MBI26" s="106"/>
      <c r="MBJ26" s="106"/>
      <c r="MBK26" s="106"/>
      <c r="MBL26" s="106"/>
      <c r="MBM26" s="106"/>
      <c r="MBN26" s="106"/>
      <c r="MBO26" s="106"/>
      <c r="MBP26" s="106"/>
      <c r="MBQ26" s="106"/>
      <c r="MBR26" s="106"/>
      <c r="MBS26" s="106"/>
      <c r="MBT26" s="106"/>
      <c r="MBU26" s="106"/>
      <c r="MBV26" s="106"/>
      <c r="MBW26" s="106"/>
      <c r="MBX26" s="106"/>
      <c r="MBY26" s="106"/>
      <c r="MBZ26" s="106"/>
      <c r="MCA26" s="106"/>
      <c r="MCB26" s="106"/>
      <c r="MCC26" s="106"/>
      <c r="MCD26" s="106"/>
      <c r="MCE26" s="106"/>
      <c r="MCF26" s="106"/>
      <c r="MCG26" s="106"/>
      <c r="MCH26" s="106"/>
      <c r="MCI26" s="106"/>
      <c r="MCJ26" s="106"/>
      <c r="MCK26" s="106"/>
      <c r="MCL26" s="106"/>
      <c r="MCM26" s="106"/>
      <c r="MCN26" s="106"/>
      <c r="MCO26" s="106"/>
      <c r="MCP26" s="106"/>
      <c r="MCQ26" s="106"/>
      <c r="MCR26" s="106"/>
      <c r="MCS26" s="106"/>
      <c r="MCT26" s="106"/>
      <c r="MCU26" s="106"/>
      <c r="MCV26" s="106"/>
      <c r="MCW26" s="106"/>
      <c r="MCX26" s="106"/>
      <c r="MCY26" s="106"/>
      <c r="MCZ26" s="106"/>
      <c r="MDA26" s="106"/>
      <c r="MDB26" s="106"/>
      <c r="MDC26" s="106"/>
      <c r="MDD26" s="106"/>
      <c r="MDE26" s="106"/>
      <c r="MDF26" s="106"/>
      <c r="MDG26" s="106"/>
      <c r="MDH26" s="106"/>
      <c r="MDI26" s="106"/>
      <c r="MDJ26" s="106"/>
      <c r="MDK26" s="106"/>
      <c r="MDL26" s="106"/>
      <c r="MDM26" s="106"/>
      <c r="MDN26" s="106"/>
      <c r="MDO26" s="106"/>
      <c r="MDP26" s="106"/>
      <c r="MDQ26" s="106"/>
      <c r="MDR26" s="106"/>
      <c r="MDS26" s="106"/>
      <c r="MDT26" s="106"/>
      <c r="MDU26" s="106"/>
      <c r="MDV26" s="106"/>
      <c r="MDW26" s="106"/>
      <c r="MDX26" s="106"/>
      <c r="MDY26" s="106"/>
      <c r="MDZ26" s="106"/>
      <c r="MEA26" s="106"/>
      <c r="MEB26" s="106"/>
      <c r="MEC26" s="106"/>
      <c r="MED26" s="106"/>
      <c r="MEE26" s="106"/>
      <c r="MEF26" s="106"/>
      <c r="MEG26" s="106"/>
      <c r="MEH26" s="106"/>
      <c r="MEI26" s="106"/>
      <c r="MEJ26" s="106"/>
      <c r="MEK26" s="106"/>
      <c r="MEL26" s="106"/>
      <c r="MEM26" s="106"/>
      <c r="MEN26" s="106"/>
      <c r="MEO26" s="106"/>
      <c r="MEP26" s="106"/>
      <c r="MEQ26" s="106"/>
      <c r="MER26" s="106"/>
      <c r="MES26" s="106"/>
      <c r="MET26" s="106"/>
      <c r="MEU26" s="106"/>
      <c r="MEV26" s="106"/>
      <c r="MEW26" s="106"/>
      <c r="MEX26" s="106"/>
      <c r="MEY26" s="106"/>
      <c r="MEZ26" s="106"/>
      <c r="MFA26" s="106"/>
      <c r="MFB26" s="106"/>
      <c r="MFC26" s="106"/>
      <c r="MFD26" s="106"/>
      <c r="MFE26" s="106"/>
      <c r="MFF26" s="106"/>
      <c r="MFG26" s="106"/>
      <c r="MFH26" s="106"/>
      <c r="MFI26" s="106"/>
      <c r="MFJ26" s="106"/>
      <c r="MFK26" s="106"/>
      <c r="MFL26" s="106"/>
      <c r="MFM26" s="106"/>
      <c r="MFN26" s="106"/>
      <c r="MFO26" s="106"/>
      <c r="MFP26" s="106"/>
      <c r="MFQ26" s="106"/>
      <c r="MFR26" s="106"/>
      <c r="MFS26" s="106"/>
      <c r="MFT26" s="106"/>
      <c r="MFU26" s="106"/>
      <c r="MFV26" s="106"/>
      <c r="MFW26" s="106"/>
      <c r="MFX26" s="106"/>
      <c r="MFY26" s="106"/>
      <c r="MFZ26" s="106"/>
      <c r="MGA26" s="106"/>
      <c r="MGB26" s="106"/>
      <c r="MGC26" s="106"/>
      <c r="MGD26" s="106"/>
      <c r="MGE26" s="106"/>
      <c r="MGF26" s="106"/>
      <c r="MGG26" s="106"/>
      <c r="MGH26" s="106"/>
      <c r="MGI26" s="106"/>
      <c r="MGJ26" s="106"/>
      <c r="MGK26" s="106"/>
      <c r="MGL26" s="106"/>
      <c r="MGM26" s="106"/>
      <c r="MGN26" s="106"/>
      <c r="MGO26" s="106"/>
      <c r="MGP26" s="106"/>
      <c r="MGQ26" s="106"/>
      <c r="MGR26" s="106"/>
      <c r="MGS26" s="106"/>
      <c r="MGT26" s="106"/>
      <c r="MGU26" s="106"/>
      <c r="MGV26" s="106"/>
      <c r="MGW26" s="106"/>
      <c r="MGX26" s="106"/>
      <c r="MGY26" s="106"/>
      <c r="MGZ26" s="106"/>
      <c r="MHA26" s="106"/>
      <c r="MHB26" s="106"/>
      <c r="MHC26" s="106"/>
      <c r="MHD26" s="106"/>
      <c r="MHE26" s="106"/>
      <c r="MHF26" s="106"/>
      <c r="MHG26" s="106"/>
      <c r="MHH26" s="106"/>
      <c r="MHI26" s="106"/>
      <c r="MHJ26" s="106"/>
      <c r="MHK26" s="106"/>
      <c r="MHL26" s="106"/>
      <c r="MHM26" s="106"/>
      <c r="MHN26" s="106"/>
      <c r="MHO26" s="106"/>
      <c r="MHP26" s="106"/>
      <c r="MHQ26" s="106"/>
      <c r="MHR26" s="106"/>
      <c r="MHS26" s="106"/>
      <c r="MHT26" s="106"/>
      <c r="MHU26" s="106"/>
      <c r="MHV26" s="106"/>
      <c r="MHW26" s="106"/>
      <c r="MHX26" s="106"/>
      <c r="MHY26" s="106"/>
      <c r="MHZ26" s="106"/>
      <c r="MIA26" s="106"/>
      <c r="MIB26" s="106"/>
      <c r="MIC26" s="106"/>
      <c r="MID26" s="106"/>
      <c r="MIE26" s="106"/>
      <c r="MIF26" s="106"/>
      <c r="MIG26" s="106"/>
      <c r="MIH26" s="106"/>
      <c r="MII26" s="106"/>
      <c r="MIJ26" s="106"/>
      <c r="MIK26" s="106"/>
      <c r="MIL26" s="106"/>
      <c r="MIM26" s="106"/>
      <c r="MIN26" s="106"/>
      <c r="MIO26" s="106"/>
      <c r="MIP26" s="106"/>
      <c r="MIQ26" s="106"/>
      <c r="MIR26" s="106"/>
      <c r="MIS26" s="106"/>
      <c r="MIT26" s="106"/>
      <c r="MIU26" s="106"/>
      <c r="MIV26" s="106"/>
      <c r="MIW26" s="106"/>
      <c r="MIX26" s="106"/>
      <c r="MIY26" s="106"/>
      <c r="MIZ26" s="106"/>
      <c r="MJA26" s="106"/>
      <c r="MJB26" s="106"/>
      <c r="MJC26" s="106"/>
      <c r="MJD26" s="106"/>
      <c r="MJE26" s="106"/>
      <c r="MJF26" s="106"/>
      <c r="MJG26" s="106"/>
      <c r="MJH26" s="106"/>
      <c r="MJI26" s="106"/>
      <c r="MJJ26" s="106"/>
      <c r="MJK26" s="106"/>
      <c r="MJL26" s="106"/>
      <c r="MJM26" s="106"/>
      <c r="MJN26" s="106"/>
      <c r="MJO26" s="106"/>
      <c r="MJP26" s="106"/>
      <c r="MJQ26" s="106"/>
      <c r="MJR26" s="106"/>
      <c r="MJS26" s="106"/>
      <c r="MJT26" s="106"/>
      <c r="MJU26" s="106"/>
      <c r="MJV26" s="106"/>
      <c r="MJW26" s="106"/>
      <c r="MJX26" s="106"/>
      <c r="MJY26" s="106"/>
      <c r="MJZ26" s="106"/>
      <c r="MKA26" s="106"/>
      <c r="MKB26" s="106"/>
      <c r="MKC26" s="106"/>
      <c r="MKD26" s="106"/>
      <c r="MKE26" s="106"/>
      <c r="MKF26" s="106"/>
      <c r="MKG26" s="106"/>
      <c r="MKH26" s="106"/>
      <c r="MKI26" s="106"/>
      <c r="MKJ26" s="106"/>
      <c r="MKK26" s="106"/>
      <c r="MKL26" s="106"/>
      <c r="MKM26" s="106"/>
      <c r="MKN26" s="106"/>
      <c r="MKO26" s="106"/>
      <c r="MKP26" s="106"/>
      <c r="MKQ26" s="106"/>
      <c r="MKR26" s="106"/>
      <c r="MKS26" s="106"/>
      <c r="MKT26" s="106"/>
      <c r="MKU26" s="106"/>
      <c r="MKV26" s="106"/>
      <c r="MKW26" s="106"/>
      <c r="MKX26" s="106"/>
      <c r="MKY26" s="106"/>
      <c r="MKZ26" s="106"/>
      <c r="MLA26" s="106"/>
      <c r="MLB26" s="106"/>
      <c r="MLC26" s="106"/>
      <c r="MLD26" s="106"/>
      <c r="MLE26" s="106"/>
      <c r="MLF26" s="106"/>
      <c r="MLG26" s="106"/>
      <c r="MLH26" s="106"/>
      <c r="MLI26" s="106"/>
      <c r="MLJ26" s="106"/>
      <c r="MLK26" s="106"/>
      <c r="MLL26" s="106"/>
      <c r="MLM26" s="106"/>
      <c r="MLN26" s="106"/>
      <c r="MLO26" s="106"/>
      <c r="MLP26" s="106"/>
      <c r="MLQ26" s="106"/>
      <c r="MLR26" s="106"/>
      <c r="MLS26" s="106"/>
      <c r="MLT26" s="106"/>
      <c r="MLU26" s="106"/>
      <c r="MLV26" s="106"/>
      <c r="MLW26" s="106"/>
      <c r="MLX26" s="106"/>
      <c r="MLY26" s="106"/>
      <c r="MLZ26" s="106"/>
      <c r="MMA26" s="106"/>
      <c r="MMB26" s="106"/>
      <c r="MMC26" s="106"/>
      <c r="MMD26" s="106"/>
      <c r="MME26" s="106"/>
      <c r="MMF26" s="106"/>
      <c r="MMG26" s="106"/>
      <c r="MMH26" s="106"/>
      <c r="MMI26" s="106"/>
      <c r="MMJ26" s="106"/>
      <c r="MMK26" s="106"/>
      <c r="MML26" s="106"/>
      <c r="MMM26" s="106"/>
      <c r="MMN26" s="106"/>
      <c r="MMO26" s="106"/>
      <c r="MMP26" s="106"/>
      <c r="MMQ26" s="106"/>
      <c r="MMR26" s="106"/>
      <c r="MMS26" s="106"/>
      <c r="MMT26" s="106"/>
      <c r="MMU26" s="106"/>
      <c r="MMV26" s="106"/>
      <c r="MMW26" s="106"/>
      <c r="MMX26" s="106"/>
      <c r="MMY26" s="106"/>
      <c r="MMZ26" s="106"/>
      <c r="MNA26" s="106"/>
      <c r="MNB26" s="106"/>
      <c r="MNC26" s="106"/>
      <c r="MND26" s="106"/>
      <c r="MNE26" s="106"/>
      <c r="MNF26" s="106"/>
      <c r="MNG26" s="106"/>
      <c r="MNH26" s="106"/>
      <c r="MNI26" s="106"/>
      <c r="MNJ26" s="106"/>
      <c r="MNK26" s="106"/>
      <c r="MNL26" s="106"/>
      <c r="MNM26" s="106"/>
      <c r="MNN26" s="106"/>
      <c r="MNO26" s="106"/>
      <c r="MNP26" s="106"/>
      <c r="MNQ26" s="106"/>
      <c r="MNR26" s="106"/>
      <c r="MNS26" s="106"/>
      <c r="MNT26" s="106"/>
      <c r="MNU26" s="106"/>
      <c r="MNV26" s="106"/>
      <c r="MNW26" s="106"/>
      <c r="MNX26" s="106"/>
      <c r="MNY26" s="106"/>
      <c r="MNZ26" s="106"/>
      <c r="MOA26" s="106"/>
      <c r="MOB26" s="106"/>
      <c r="MOC26" s="106"/>
      <c r="MOD26" s="106"/>
      <c r="MOE26" s="106"/>
      <c r="MOF26" s="106"/>
      <c r="MOG26" s="106"/>
      <c r="MOH26" s="106"/>
      <c r="MOI26" s="106"/>
      <c r="MOJ26" s="106"/>
      <c r="MOK26" s="106"/>
      <c r="MOL26" s="106"/>
      <c r="MOM26" s="106"/>
      <c r="MON26" s="106"/>
      <c r="MOO26" s="106"/>
      <c r="MOP26" s="106"/>
      <c r="MOQ26" s="106"/>
      <c r="MOR26" s="106"/>
      <c r="MOS26" s="106"/>
      <c r="MOT26" s="106"/>
      <c r="MOU26" s="106"/>
      <c r="MOV26" s="106"/>
      <c r="MOW26" s="106"/>
      <c r="MOX26" s="106"/>
      <c r="MOY26" s="106"/>
      <c r="MOZ26" s="106"/>
      <c r="MPA26" s="106"/>
      <c r="MPB26" s="106"/>
      <c r="MPC26" s="106"/>
      <c r="MPD26" s="106"/>
      <c r="MPE26" s="106"/>
      <c r="MPF26" s="106"/>
      <c r="MPG26" s="106"/>
      <c r="MPH26" s="106"/>
      <c r="MPI26" s="106"/>
      <c r="MPJ26" s="106"/>
      <c r="MPK26" s="106"/>
      <c r="MPL26" s="106"/>
      <c r="MPM26" s="106"/>
      <c r="MPN26" s="106"/>
      <c r="MPO26" s="106"/>
      <c r="MPP26" s="106"/>
      <c r="MPQ26" s="106"/>
      <c r="MPR26" s="106"/>
      <c r="MPS26" s="106"/>
      <c r="MPT26" s="106"/>
      <c r="MPU26" s="106"/>
      <c r="MPV26" s="106"/>
      <c r="MPW26" s="106"/>
      <c r="MPX26" s="106"/>
      <c r="MPY26" s="106"/>
      <c r="MPZ26" s="106"/>
      <c r="MQA26" s="106"/>
      <c r="MQB26" s="106"/>
      <c r="MQC26" s="106"/>
      <c r="MQD26" s="106"/>
      <c r="MQE26" s="106"/>
      <c r="MQF26" s="106"/>
      <c r="MQG26" s="106"/>
      <c r="MQH26" s="106"/>
      <c r="MQI26" s="106"/>
      <c r="MQJ26" s="106"/>
      <c r="MQK26" s="106"/>
      <c r="MQL26" s="106"/>
      <c r="MQM26" s="106"/>
      <c r="MQN26" s="106"/>
      <c r="MQO26" s="106"/>
      <c r="MQP26" s="106"/>
      <c r="MQQ26" s="106"/>
      <c r="MQR26" s="106"/>
      <c r="MQS26" s="106"/>
      <c r="MQT26" s="106"/>
      <c r="MQU26" s="106"/>
      <c r="MQV26" s="106"/>
      <c r="MQW26" s="106"/>
      <c r="MQX26" s="106"/>
      <c r="MQY26" s="106"/>
      <c r="MQZ26" s="106"/>
      <c r="MRA26" s="106"/>
      <c r="MRB26" s="106"/>
      <c r="MRC26" s="106"/>
      <c r="MRD26" s="106"/>
      <c r="MRE26" s="106"/>
      <c r="MRF26" s="106"/>
      <c r="MRG26" s="106"/>
      <c r="MRH26" s="106"/>
      <c r="MRI26" s="106"/>
      <c r="MRJ26" s="106"/>
      <c r="MRK26" s="106"/>
      <c r="MRL26" s="106"/>
      <c r="MRM26" s="106"/>
      <c r="MRN26" s="106"/>
      <c r="MRO26" s="106"/>
      <c r="MRP26" s="106"/>
      <c r="MRQ26" s="106"/>
      <c r="MRR26" s="106"/>
      <c r="MRS26" s="106"/>
      <c r="MRT26" s="106"/>
      <c r="MRU26" s="106"/>
      <c r="MRV26" s="106"/>
      <c r="MRW26" s="106"/>
      <c r="MRX26" s="106"/>
      <c r="MRY26" s="106"/>
      <c r="MRZ26" s="106"/>
      <c r="MSA26" s="106"/>
      <c r="MSB26" s="106"/>
      <c r="MSC26" s="106"/>
      <c r="MSD26" s="106"/>
      <c r="MSE26" s="106"/>
      <c r="MSF26" s="106"/>
      <c r="MSG26" s="106"/>
      <c r="MSH26" s="106"/>
      <c r="MSI26" s="106"/>
      <c r="MSJ26" s="106"/>
      <c r="MSK26" s="106"/>
      <c r="MSL26" s="106"/>
      <c r="MSM26" s="106"/>
      <c r="MSN26" s="106"/>
      <c r="MSO26" s="106"/>
      <c r="MSP26" s="106"/>
      <c r="MSQ26" s="106"/>
      <c r="MSR26" s="106"/>
      <c r="MSS26" s="106"/>
      <c r="MST26" s="106"/>
      <c r="MSU26" s="106"/>
      <c r="MSV26" s="106"/>
      <c r="MSW26" s="106"/>
      <c r="MSX26" s="106"/>
      <c r="MSY26" s="106"/>
      <c r="MSZ26" s="106"/>
      <c r="MTA26" s="106"/>
      <c r="MTB26" s="106"/>
      <c r="MTC26" s="106"/>
      <c r="MTD26" s="106"/>
      <c r="MTE26" s="106"/>
      <c r="MTF26" s="106"/>
      <c r="MTG26" s="106"/>
      <c r="MTH26" s="106"/>
      <c r="MTI26" s="106"/>
      <c r="MTJ26" s="106"/>
      <c r="MTK26" s="106"/>
      <c r="MTL26" s="106"/>
      <c r="MTM26" s="106"/>
      <c r="MTN26" s="106"/>
      <c r="MTO26" s="106"/>
      <c r="MTP26" s="106"/>
      <c r="MTQ26" s="106"/>
      <c r="MTR26" s="106"/>
      <c r="MTS26" s="106"/>
      <c r="MTT26" s="106"/>
      <c r="MTU26" s="106"/>
      <c r="MTV26" s="106"/>
      <c r="MTW26" s="106"/>
      <c r="MTX26" s="106"/>
      <c r="MTY26" s="106"/>
      <c r="MTZ26" s="106"/>
      <c r="MUA26" s="106"/>
      <c r="MUB26" s="106"/>
      <c r="MUC26" s="106"/>
      <c r="MUD26" s="106"/>
      <c r="MUE26" s="106"/>
      <c r="MUF26" s="106"/>
      <c r="MUG26" s="106"/>
      <c r="MUH26" s="106"/>
      <c r="MUI26" s="106"/>
      <c r="MUJ26" s="106"/>
      <c r="MUK26" s="106"/>
      <c r="MUL26" s="106"/>
      <c r="MUM26" s="106"/>
      <c r="MUN26" s="106"/>
      <c r="MUO26" s="106"/>
      <c r="MUP26" s="106"/>
      <c r="MUQ26" s="106"/>
      <c r="MUR26" s="106"/>
      <c r="MUS26" s="106"/>
      <c r="MUT26" s="106"/>
      <c r="MUU26" s="106"/>
      <c r="MUV26" s="106"/>
      <c r="MUW26" s="106"/>
      <c r="MUX26" s="106"/>
      <c r="MUY26" s="106"/>
      <c r="MUZ26" s="106"/>
      <c r="MVA26" s="106"/>
      <c r="MVB26" s="106"/>
      <c r="MVC26" s="106"/>
      <c r="MVD26" s="106"/>
      <c r="MVE26" s="106"/>
      <c r="MVF26" s="106"/>
      <c r="MVG26" s="106"/>
      <c r="MVH26" s="106"/>
      <c r="MVI26" s="106"/>
      <c r="MVJ26" s="106"/>
      <c r="MVK26" s="106"/>
      <c r="MVL26" s="106"/>
      <c r="MVM26" s="106"/>
      <c r="MVN26" s="106"/>
      <c r="MVO26" s="106"/>
      <c r="MVP26" s="106"/>
      <c r="MVQ26" s="106"/>
      <c r="MVR26" s="106"/>
      <c r="MVS26" s="106"/>
      <c r="MVT26" s="106"/>
      <c r="MVU26" s="106"/>
      <c r="MVV26" s="106"/>
      <c r="MVW26" s="106"/>
      <c r="MVX26" s="106"/>
      <c r="MVY26" s="106"/>
      <c r="MVZ26" s="106"/>
      <c r="MWA26" s="106"/>
      <c r="MWB26" s="106"/>
      <c r="MWC26" s="106"/>
      <c r="MWD26" s="106"/>
      <c r="MWE26" s="106"/>
      <c r="MWF26" s="106"/>
      <c r="MWG26" s="106"/>
      <c r="MWH26" s="106"/>
      <c r="MWI26" s="106"/>
      <c r="MWJ26" s="106"/>
      <c r="MWK26" s="106"/>
      <c r="MWL26" s="106"/>
      <c r="MWM26" s="106"/>
      <c r="MWN26" s="106"/>
      <c r="MWO26" s="106"/>
      <c r="MWP26" s="106"/>
      <c r="MWQ26" s="106"/>
      <c r="MWR26" s="106"/>
      <c r="MWS26" s="106"/>
      <c r="MWT26" s="106"/>
      <c r="MWU26" s="106"/>
      <c r="MWV26" s="106"/>
      <c r="MWW26" s="106"/>
      <c r="MWX26" s="106"/>
      <c r="MWY26" s="106"/>
      <c r="MWZ26" s="106"/>
      <c r="MXA26" s="106"/>
      <c r="MXB26" s="106"/>
      <c r="MXC26" s="106"/>
      <c r="MXD26" s="106"/>
      <c r="MXE26" s="106"/>
      <c r="MXF26" s="106"/>
      <c r="MXG26" s="106"/>
      <c r="MXH26" s="106"/>
      <c r="MXI26" s="106"/>
      <c r="MXJ26" s="106"/>
      <c r="MXK26" s="106"/>
      <c r="MXL26" s="106"/>
      <c r="MXM26" s="106"/>
      <c r="MXN26" s="106"/>
      <c r="MXO26" s="106"/>
      <c r="MXP26" s="106"/>
      <c r="MXQ26" s="106"/>
      <c r="MXR26" s="106"/>
      <c r="MXS26" s="106"/>
      <c r="MXT26" s="106"/>
      <c r="MXU26" s="106"/>
      <c r="MXV26" s="106"/>
      <c r="MXW26" s="106"/>
      <c r="MXX26" s="106"/>
      <c r="MXY26" s="106"/>
      <c r="MXZ26" s="106"/>
      <c r="MYA26" s="106"/>
      <c r="MYB26" s="106"/>
      <c r="MYC26" s="106"/>
      <c r="MYD26" s="106"/>
      <c r="MYE26" s="106"/>
      <c r="MYF26" s="106"/>
      <c r="MYG26" s="106"/>
      <c r="MYH26" s="106"/>
      <c r="MYI26" s="106"/>
      <c r="MYJ26" s="106"/>
      <c r="MYK26" s="106"/>
      <c r="MYL26" s="106"/>
      <c r="MYM26" s="106"/>
      <c r="MYN26" s="106"/>
      <c r="MYO26" s="106"/>
      <c r="MYP26" s="106"/>
      <c r="MYQ26" s="106"/>
      <c r="MYR26" s="106"/>
      <c r="MYS26" s="106"/>
      <c r="MYT26" s="106"/>
      <c r="MYU26" s="106"/>
      <c r="MYV26" s="106"/>
      <c r="MYW26" s="106"/>
      <c r="MYX26" s="106"/>
      <c r="MYY26" s="106"/>
      <c r="MYZ26" s="106"/>
      <c r="MZA26" s="106"/>
      <c r="MZB26" s="106"/>
      <c r="MZC26" s="106"/>
      <c r="MZD26" s="106"/>
      <c r="MZE26" s="106"/>
      <c r="MZF26" s="106"/>
      <c r="MZG26" s="106"/>
      <c r="MZH26" s="106"/>
      <c r="MZI26" s="106"/>
      <c r="MZJ26" s="106"/>
      <c r="MZK26" s="106"/>
      <c r="MZL26" s="106"/>
      <c r="MZM26" s="106"/>
      <c r="MZN26" s="106"/>
      <c r="MZO26" s="106"/>
      <c r="MZP26" s="106"/>
      <c r="MZQ26" s="106"/>
      <c r="MZR26" s="106"/>
      <c r="MZS26" s="106"/>
      <c r="MZT26" s="106"/>
      <c r="MZU26" s="106"/>
      <c r="MZV26" s="106"/>
      <c r="MZW26" s="106"/>
      <c r="MZX26" s="106"/>
      <c r="MZY26" s="106"/>
      <c r="MZZ26" s="106"/>
      <c r="NAA26" s="106"/>
      <c r="NAB26" s="106"/>
      <c r="NAC26" s="106"/>
      <c r="NAD26" s="106"/>
      <c r="NAE26" s="106"/>
      <c r="NAF26" s="106"/>
      <c r="NAG26" s="106"/>
      <c r="NAH26" s="106"/>
      <c r="NAI26" s="106"/>
      <c r="NAJ26" s="106"/>
      <c r="NAK26" s="106"/>
      <c r="NAL26" s="106"/>
      <c r="NAM26" s="106"/>
      <c r="NAN26" s="106"/>
      <c r="NAO26" s="106"/>
      <c r="NAP26" s="106"/>
      <c r="NAQ26" s="106"/>
      <c r="NAR26" s="106"/>
      <c r="NAS26" s="106"/>
      <c r="NAT26" s="106"/>
      <c r="NAU26" s="106"/>
      <c r="NAV26" s="106"/>
      <c r="NAW26" s="106"/>
      <c r="NAX26" s="106"/>
      <c r="NAY26" s="106"/>
      <c r="NAZ26" s="106"/>
      <c r="NBA26" s="106"/>
      <c r="NBB26" s="106"/>
      <c r="NBC26" s="106"/>
      <c r="NBD26" s="106"/>
      <c r="NBE26" s="106"/>
      <c r="NBF26" s="106"/>
      <c r="NBG26" s="106"/>
      <c r="NBH26" s="106"/>
      <c r="NBI26" s="106"/>
      <c r="NBJ26" s="106"/>
      <c r="NBK26" s="106"/>
      <c r="NBL26" s="106"/>
      <c r="NBM26" s="106"/>
      <c r="NBN26" s="106"/>
      <c r="NBO26" s="106"/>
      <c r="NBP26" s="106"/>
      <c r="NBQ26" s="106"/>
      <c r="NBR26" s="106"/>
      <c r="NBS26" s="106"/>
      <c r="NBT26" s="106"/>
      <c r="NBU26" s="106"/>
      <c r="NBV26" s="106"/>
      <c r="NBW26" s="106"/>
      <c r="NBX26" s="106"/>
      <c r="NBY26" s="106"/>
      <c r="NBZ26" s="106"/>
      <c r="NCA26" s="106"/>
      <c r="NCB26" s="106"/>
      <c r="NCC26" s="106"/>
      <c r="NCD26" s="106"/>
      <c r="NCE26" s="106"/>
      <c r="NCF26" s="106"/>
      <c r="NCG26" s="106"/>
      <c r="NCH26" s="106"/>
      <c r="NCI26" s="106"/>
      <c r="NCJ26" s="106"/>
      <c r="NCK26" s="106"/>
      <c r="NCL26" s="106"/>
      <c r="NCM26" s="106"/>
      <c r="NCN26" s="106"/>
      <c r="NCO26" s="106"/>
      <c r="NCP26" s="106"/>
      <c r="NCQ26" s="106"/>
      <c r="NCR26" s="106"/>
      <c r="NCS26" s="106"/>
      <c r="NCT26" s="106"/>
      <c r="NCU26" s="106"/>
      <c r="NCV26" s="106"/>
      <c r="NCW26" s="106"/>
      <c r="NCX26" s="106"/>
      <c r="NCY26" s="106"/>
      <c r="NCZ26" s="106"/>
      <c r="NDA26" s="106"/>
      <c r="NDB26" s="106"/>
      <c r="NDC26" s="106"/>
      <c r="NDD26" s="106"/>
      <c r="NDE26" s="106"/>
      <c r="NDF26" s="106"/>
      <c r="NDG26" s="106"/>
      <c r="NDH26" s="106"/>
      <c r="NDI26" s="106"/>
      <c r="NDJ26" s="106"/>
      <c r="NDK26" s="106"/>
      <c r="NDL26" s="106"/>
      <c r="NDM26" s="106"/>
      <c r="NDN26" s="106"/>
      <c r="NDO26" s="106"/>
      <c r="NDP26" s="106"/>
      <c r="NDQ26" s="106"/>
      <c r="NDR26" s="106"/>
      <c r="NDS26" s="106"/>
      <c r="NDT26" s="106"/>
      <c r="NDU26" s="106"/>
      <c r="NDV26" s="106"/>
      <c r="NDW26" s="106"/>
      <c r="NDX26" s="106"/>
      <c r="NDY26" s="106"/>
      <c r="NDZ26" s="106"/>
      <c r="NEA26" s="106"/>
      <c r="NEB26" s="106"/>
      <c r="NEC26" s="106"/>
      <c r="NED26" s="106"/>
      <c r="NEE26" s="106"/>
      <c r="NEF26" s="106"/>
      <c r="NEG26" s="106"/>
      <c r="NEH26" s="106"/>
      <c r="NEI26" s="106"/>
      <c r="NEJ26" s="106"/>
      <c r="NEK26" s="106"/>
      <c r="NEL26" s="106"/>
      <c r="NEM26" s="106"/>
      <c r="NEN26" s="106"/>
      <c r="NEO26" s="106"/>
      <c r="NEP26" s="106"/>
      <c r="NEQ26" s="106"/>
      <c r="NER26" s="106"/>
      <c r="NES26" s="106"/>
      <c r="NET26" s="106"/>
      <c r="NEU26" s="106"/>
      <c r="NEV26" s="106"/>
      <c r="NEW26" s="106"/>
      <c r="NEX26" s="106"/>
      <c r="NEY26" s="106"/>
      <c r="NEZ26" s="106"/>
      <c r="NFA26" s="106"/>
      <c r="NFB26" s="106"/>
      <c r="NFC26" s="106"/>
      <c r="NFD26" s="106"/>
      <c r="NFE26" s="106"/>
      <c r="NFF26" s="106"/>
      <c r="NFG26" s="106"/>
      <c r="NFH26" s="106"/>
      <c r="NFI26" s="106"/>
      <c r="NFJ26" s="106"/>
      <c r="NFK26" s="106"/>
      <c r="NFL26" s="106"/>
      <c r="NFM26" s="106"/>
      <c r="NFN26" s="106"/>
      <c r="NFO26" s="106"/>
      <c r="NFP26" s="106"/>
      <c r="NFQ26" s="106"/>
      <c r="NFR26" s="106"/>
      <c r="NFS26" s="106"/>
      <c r="NFT26" s="106"/>
      <c r="NFU26" s="106"/>
      <c r="NFV26" s="106"/>
      <c r="NFW26" s="106"/>
      <c r="NFX26" s="106"/>
      <c r="NFY26" s="106"/>
      <c r="NFZ26" s="106"/>
      <c r="NGA26" s="106"/>
      <c r="NGB26" s="106"/>
      <c r="NGC26" s="106"/>
      <c r="NGD26" s="106"/>
      <c r="NGE26" s="106"/>
      <c r="NGF26" s="106"/>
      <c r="NGG26" s="106"/>
      <c r="NGH26" s="106"/>
      <c r="NGI26" s="106"/>
      <c r="NGJ26" s="106"/>
      <c r="NGK26" s="106"/>
      <c r="NGL26" s="106"/>
      <c r="NGM26" s="106"/>
      <c r="NGN26" s="106"/>
      <c r="NGO26" s="106"/>
      <c r="NGP26" s="106"/>
      <c r="NGQ26" s="106"/>
      <c r="NGR26" s="106"/>
      <c r="NGS26" s="106"/>
      <c r="NGT26" s="106"/>
      <c r="NGU26" s="106"/>
      <c r="NGV26" s="106"/>
      <c r="NGW26" s="106"/>
      <c r="NGX26" s="106"/>
      <c r="NGY26" s="106"/>
      <c r="NGZ26" s="106"/>
      <c r="NHA26" s="106"/>
      <c r="NHB26" s="106"/>
      <c r="NHC26" s="106"/>
      <c r="NHD26" s="106"/>
      <c r="NHE26" s="106"/>
      <c r="NHF26" s="106"/>
      <c r="NHG26" s="106"/>
      <c r="NHH26" s="106"/>
      <c r="NHI26" s="106"/>
      <c r="NHJ26" s="106"/>
      <c r="NHK26" s="106"/>
      <c r="NHL26" s="106"/>
      <c r="NHM26" s="106"/>
      <c r="NHN26" s="106"/>
      <c r="NHO26" s="106"/>
      <c r="NHP26" s="106"/>
      <c r="NHQ26" s="106"/>
      <c r="NHR26" s="106"/>
      <c r="NHS26" s="106"/>
      <c r="NHT26" s="106"/>
      <c r="NHU26" s="106"/>
      <c r="NHV26" s="106"/>
      <c r="NHW26" s="106"/>
      <c r="NHX26" s="106"/>
      <c r="NHY26" s="106"/>
      <c r="NHZ26" s="106"/>
      <c r="NIA26" s="106"/>
      <c r="NIB26" s="106"/>
      <c r="NIC26" s="106"/>
      <c r="NID26" s="106"/>
      <c r="NIE26" s="106"/>
      <c r="NIF26" s="106"/>
      <c r="NIG26" s="106"/>
      <c r="NIH26" s="106"/>
      <c r="NII26" s="106"/>
      <c r="NIJ26" s="106"/>
      <c r="NIK26" s="106"/>
      <c r="NIL26" s="106"/>
      <c r="NIM26" s="106"/>
      <c r="NIN26" s="106"/>
      <c r="NIO26" s="106"/>
      <c r="NIP26" s="106"/>
      <c r="NIQ26" s="106"/>
      <c r="NIR26" s="106"/>
      <c r="NIS26" s="106"/>
      <c r="NIT26" s="106"/>
      <c r="NIU26" s="106"/>
      <c r="NIV26" s="106"/>
      <c r="NIW26" s="106"/>
      <c r="NIX26" s="106"/>
      <c r="NIY26" s="106"/>
      <c r="NIZ26" s="106"/>
      <c r="NJA26" s="106"/>
      <c r="NJB26" s="106"/>
      <c r="NJC26" s="106"/>
      <c r="NJD26" s="106"/>
      <c r="NJE26" s="106"/>
      <c r="NJF26" s="106"/>
      <c r="NJG26" s="106"/>
      <c r="NJH26" s="106"/>
      <c r="NJI26" s="106"/>
      <c r="NJJ26" s="106"/>
      <c r="NJK26" s="106"/>
      <c r="NJL26" s="106"/>
      <c r="NJM26" s="106"/>
      <c r="NJN26" s="106"/>
      <c r="NJO26" s="106"/>
      <c r="NJP26" s="106"/>
      <c r="NJQ26" s="106"/>
      <c r="NJR26" s="106"/>
      <c r="NJS26" s="106"/>
      <c r="NJT26" s="106"/>
      <c r="NJU26" s="106"/>
      <c r="NJV26" s="106"/>
      <c r="NJW26" s="106"/>
      <c r="NJX26" s="106"/>
      <c r="NJY26" s="106"/>
      <c r="NJZ26" s="106"/>
      <c r="NKA26" s="106"/>
      <c r="NKB26" s="106"/>
      <c r="NKC26" s="106"/>
      <c r="NKD26" s="106"/>
      <c r="NKE26" s="106"/>
      <c r="NKF26" s="106"/>
      <c r="NKG26" s="106"/>
      <c r="NKH26" s="106"/>
      <c r="NKI26" s="106"/>
      <c r="NKJ26" s="106"/>
      <c r="NKK26" s="106"/>
      <c r="NKL26" s="106"/>
      <c r="NKM26" s="106"/>
      <c r="NKN26" s="106"/>
      <c r="NKO26" s="106"/>
      <c r="NKP26" s="106"/>
      <c r="NKQ26" s="106"/>
      <c r="NKR26" s="106"/>
      <c r="NKS26" s="106"/>
      <c r="NKT26" s="106"/>
      <c r="NKU26" s="106"/>
      <c r="NKV26" s="106"/>
      <c r="NKW26" s="106"/>
      <c r="NKX26" s="106"/>
      <c r="NKY26" s="106"/>
      <c r="NKZ26" s="106"/>
      <c r="NLA26" s="106"/>
      <c r="NLB26" s="106"/>
      <c r="NLC26" s="106"/>
      <c r="NLD26" s="106"/>
      <c r="NLE26" s="106"/>
      <c r="NLF26" s="106"/>
      <c r="NLG26" s="106"/>
      <c r="NLH26" s="106"/>
      <c r="NLI26" s="106"/>
      <c r="NLJ26" s="106"/>
      <c r="NLK26" s="106"/>
      <c r="NLL26" s="106"/>
      <c r="NLM26" s="106"/>
      <c r="NLN26" s="106"/>
      <c r="NLO26" s="106"/>
      <c r="NLP26" s="106"/>
      <c r="NLQ26" s="106"/>
      <c r="NLR26" s="106"/>
      <c r="NLS26" s="106"/>
      <c r="NLT26" s="106"/>
      <c r="NLU26" s="106"/>
      <c r="NLV26" s="106"/>
      <c r="NLW26" s="106"/>
      <c r="NLX26" s="106"/>
      <c r="NLY26" s="106"/>
      <c r="NLZ26" s="106"/>
      <c r="NMA26" s="106"/>
      <c r="NMB26" s="106"/>
      <c r="NMC26" s="106"/>
      <c r="NMD26" s="106"/>
      <c r="NME26" s="106"/>
      <c r="NMF26" s="106"/>
      <c r="NMG26" s="106"/>
      <c r="NMH26" s="106"/>
      <c r="NMI26" s="106"/>
      <c r="NMJ26" s="106"/>
      <c r="NMK26" s="106"/>
      <c r="NML26" s="106"/>
      <c r="NMM26" s="106"/>
      <c r="NMN26" s="106"/>
      <c r="NMO26" s="106"/>
      <c r="NMP26" s="106"/>
      <c r="NMQ26" s="106"/>
      <c r="NMR26" s="106"/>
      <c r="NMS26" s="106"/>
      <c r="NMT26" s="106"/>
      <c r="NMU26" s="106"/>
      <c r="NMV26" s="106"/>
      <c r="NMW26" s="106"/>
      <c r="NMX26" s="106"/>
      <c r="NMY26" s="106"/>
      <c r="NMZ26" s="106"/>
      <c r="NNA26" s="106"/>
      <c r="NNB26" s="106"/>
      <c r="NNC26" s="106"/>
      <c r="NND26" s="106"/>
      <c r="NNE26" s="106"/>
      <c r="NNF26" s="106"/>
      <c r="NNG26" s="106"/>
      <c r="NNH26" s="106"/>
      <c r="NNI26" s="106"/>
      <c r="NNJ26" s="106"/>
      <c r="NNK26" s="106"/>
      <c r="NNL26" s="106"/>
      <c r="NNM26" s="106"/>
      <c r="NNN26" s="106"/>
      <c r="NNO26" s="106"/>
      <c r="NNP26" s="106"/>
      <c r="NNQ26" s="106"/>
      <c r="NNR26" s="106"/>
      <c r="NNS26" s="106"/>
      <c r="NNT26" s="106"/>
      <c r="NNU26" s="106"/>
      <c r="NNV26" s="106"/>
      <c r="NNW26" s="106"/>
      <c r="NNX26" s="106"/>
      <c r="NNY26" s="106"/>
      <c r="NNZ26" s="106"/>
      <c r="NOA26" s="106"/>
      <c r="NOB26" s="106"/>
      <c r="NOC26" s="106"/>
      <c r="NOD26" s="106"/>
      <c r="NOE26" s="106"/>
      <c r="NOF26" s="106"/>
      <c r="NOG26" s="106"/>
      <c r="NOH26" s="106"/>
      <c r="NOI26" s="106"/>
      <c r="NOJ26" s="106"/>
      <c r="NOK26" s="106"/>
      <c r="NOL26" s="106"/>
      <c r="NOM26" s="106"/>
      <c r="NON26" s="106"/>
      <c r="NOO26" s="106"/>
      <c r="NOP26" s="106"/>
      <c r="NOQ26" s="106"/>
      <c r="NOR26" s="106"/>
      <c r="NOS26" s="106"/>
      <c r="NOT26" s="106"/>
      <c r="NOU26" s="106"/>
      <c r="NOV26" s="106"/>
      <c r="NOW26" s="106"/>
      <c r="NOX26" s="106"/>
      <c r="NOY26" s="106"/>
      <c r="NOZ26" s="106"/>
      <c r="NPA26" s="106"/>
      <c r="NPB26" s="106"/>
      <c r="NPC26" s="106"/>
      <c r="NPD26" s="106"/>
      <c r="NPE26" s="106"/>
      <c r="NPF26" s="106"/>
      <c r="NPG26" s="106"/>
      <c r="NPH26" s="106"/>
      <c r="NPI26" s="106"/>
      <c r="NPJ26" s="106"/>
      <c r="NPK26" s="106"/>
      <c r="NPL26" s="106"/>
      <c r="NPM26" s="106"/>
      <c r="NPN26" s="106"/>
      <c r="NPO26" s="106"/>
      <c r="NPP26" s="106"/>
      <c r="NPQ26" s="106"/>
      <c r="NPR26" s="106"/>
      <c r="NPS26" s="106"/>
      <c r="NPT26" s="106"/>
      <c r="NPU26" s="106"/>
      <c r="NPV26" s="106"/>
      <c r="NPW26" s="106"/>
      <c r="NPX26" s="106"/>
      <c r="NPY26" s="106"/>
      <c r="NPZ26" s="106"/>
      <c r="NQA26" s="106"/>
      <c r="NQB26" s="106"/>
      <c r="NQC26" s="106"/>
      <c r="NQD26" s="106"/>
      <c r="NQE26" s="106"/>
      <c r="NQF26" s="106"/>
      <c r="NQG26" s="106"/>
      <c r="NQH26" s="106"/>
      <c r="NQI26" s="106"/>
      <c r="NQJ26" s="106"/>
      <c r="NQK26" s="106"/>
      <c r="NQL26" s="106"/>
      <c r="NQM26" s="106"/>
      <c r="NQN26" s="106"/>
      <c r="NQO26" s="106"/>
      <c r="NQP26" s="106"/>
      <c r="NQQ26" s="106"/>
      <c r="NQR26" s="106"/>
      <c r="NQS26" s="106"/>
      <c r="NQT26" s="106"/>
      <c r="NQU26" s="106"/>
      <c r="NQV26" s="106"/>
      <c r="NQW26" s="106"/>
      <c r="NQX26" s="106"/>
      <c r="NQY26" s="106"/>
      <c r="NQZ26" s="106"/>
      <c r="NRA26" s="106"/>
      <c r="NRB26" s="106"/>
      <c r="NRC26" s="106"/>
      <c r="NRD26" s="106"/>
      <c r="NRE26" s="106"/>
      <c r="NRF26" s="106"/>
      <c r="NRG26" s="106"/>
      <c r="NRH26" s="106"/>
      <c r="NRI26" s="106"/>
      <c r="NRJ26" s="106"/>
      <c r="NRK26" s="106"/>
      <c r="NRL26" s="106"/>
      <c r="NRM26" s="106"/>
      <c r="NRN26" s="106"/>
      <c r="NRO26" s="106"/>
      <c r="NRP26" s="106"/>
      <c r="NRQ26" s="106"/>
      <c r="NRR26" s="106"/>
      <c r="NRS26" s="106"/>
      <c r="NRT26" s="106"/>
      <c r="NRU26" s="106"/>
      <c r="NRV26" s="106"/>
      <c r="NRW26" s="106"/>
      <c r="NRX26" s="106"/>
      <c r="NRY26" s="106"/>
      <c r="NRZ26" s="106"/>
      <c r="NSA26" s="106"/>
      <c r="NSB26" s="106"/>
      <c r="NSC26" s="106"/>
      <c r="NSD26" s="106"/>
      <c r="NSE26" s="106"/>
      <c r="NSF26" s="106"/>
      <c r="NSG26" s="106"/>
      <c r="NSH26" s="106"/>
      <c r="NSI26" s="106"/>
      <c r="NSJ26" s="106"/>
      <c r="NSK26" s="106"/>
      <c r="NSL26" s="106"/>
      <c r="NSM26" s="106"/>
      <c r="NSN26" s="106"/>
      <c r="NSO26" s="106"/>
      <c r="NSP26" s="106"/>
      <c r="NSQ26" s="106"/>
      <c r="NSR26" s="106"/>
      <c r="NSS26" s="106"/>
      <c r="NST26" s="106"/>
      <c r="NSU26" s="106"/>
      <c r="NSV26" s="106"/>
      <c r="NSW26" s="106"/>
      <c r="NSX26" s="106"/>
      <c r="NSY26" s="106"/>
      <c r="NSZ26" s="106"/>
      <c r="NTA26" s="106"/>
      <c r="NTB26" s="106"/>
      <c r="NTC26" s="106"/>
      <c r="NTD26" s="106"/>
      <c r="NTE26" s="106"/>
      <c r="NTF26" s="106"/>
      <c r="NTG26" s="106"/>
      <c r="NTH26" s="106"/>
      <c r="NTI26" s="106"/>
      <c r="NTJ26" s="106"/>
      <c r="NTK26" s="106"/>
      <c r="NTL26" s="106"/>
      <c r="NTM26" s="106"/>
      <c r="NTN26" s="106"/>
      <c r="NTO26" s="106"/>
      <c r="NTP26" s="106"/>
      <c r="NTQ26" s="106"/>
      <c r="NTR26" s="106"/>
      <c r="NTS26" s="106"/>
      <c r="NTT26" s="106"/>
      <c r="NTU26" s="106"/>
      <c r="NTV26" s="106"/>
      <c r="NTW26" s="106"/>
      <c r="NTX26" s="106"/>
      <c r="NTY26" s="106"/>
      <c r="NTZ26" s="106"/>
      <c r="NUA26" s="106"/>
      <c r="NUB26" s="106"/>
      <c r="NUC26" s="106"/>
      <c r="NUD26" s="106"/>
      <c r="NUE26" s="106"/>
      <c r="NUF26" s="106"/>
      <c r="NUG26" s="106"/>
      <c r="NUH26" s="106"/>
      <c r="NUI26" s="106"/>
      <c r="NUJ26" s="106"/>
      <c r="NUK26" s="106"/>
      <c r="NUL26" s="106"/>
      <c r="NUM26" s="106"/>
      <c r="NUN26" s="106"/>
      <c r="NUO26" s="106"/>
      <c r="NUP26" s="106"/>
      <c r="NUQ26" s="106"/>
      <c r="NUR26" s="106"/>
      <c r="NUS26" s="106"/>
      <c r="NUT26" s="106"/>
      <c r="NUU26" s="106"/>
      <c r="NUV26" s="106"/>
      <c r="NUW26" s="106"/>
      <c r="NUX26" s="106"/>
      <c r="NUY26" s="106"/>
      <c r="NUZ26" s="106"/>
      <c r="NVA26" s="106"/>
      <c r="NVB26" s="106"/>
      <c r="NVC26" s="106"/>
      <c r="NVD26" s="106"/>
      <c r="NVE26" s="106"/>
      <c r="NVF26" s="106"/>
      <c r="NVG26" s="106"/>
      <c r="NVH26" s="106"/>
      <c r="NVI26" s="106"/>
      <c r="NVJ26" s="106"/>
      <c r="NVK26" s="106"/>
      <c r="NVL26" s="106"/>
      <c r="NVM26" s="106"/>
      <c r="NVN26" s="106"/>
      <c r="NVO26" s="106"/>
      <c r="NVP26" s="106"/>
      <c r="NVQ26" s="106"/>
      <c r="NVR26" s="106"/>
      <c r="NVS26" s="106"/>
      <c r="NVT26" s="106"/>
      <c r="NVU26" s="106"/>
      <c r="NVV26" s="106"/>
      <c r="NVW26" s="106"/>
      <c r="NVX26" s="106"/>
      <c r="NVY26" s="106"/>
      <c r="NVZ26" s="106"/>
      <c r="NWA26" s="106"/>
      <c r="NWB26" s="106"/>
      <c r="NWC26" s="106"/>
      <c r="NWD26" s="106"/>
      <c r="NWE26" s="106"/>
      <c r="NWF26" s="106"/>
      <c r="NWG26" s="106"/>
      <c r="NWH26" s="106"/>
      <c r="NWI26" s="106"/>
      <c r="NWJ26" s="106"/>
      <c r="NWK26" s="106"/>
      <c r="NWL26" s="106"/>
      <c r="NWM26" s="106"/>
      <c r="NWN26" s="106"/>
      <c r="NWO26" s="106"/>
      <c r="NWP26" s="106"/>
      <c r="NWQ26" s="106"/>
      <c r="NWR26" s="106"/>
      <c r="NWS26" s="106"/>
      <c r="NWT26" s="106"/>
      <c r="NWU26" s="106"/>
      <c r="NWV26" s="106"/>
      <c r="NWW26" s="106"/>
      <c r="NWX26" s="106"/>
      <c r="NWY26" s="106"/>
      <c r="NWZ26" s="106"/>
      <c r="NXA26" s="106"/>
      <c r="NXB26" s="106"/>
      <c r="NXC26" s="106"/>
      <c r="NXD26" s="106"/>
      <c r="NXE26" s="106"/>
      <c r="NXF26" s="106"/>
      <c r="NXG26" s="106"/>
      <c r="NXH26" s="106"/>
      <c r="NXI26" s="106"/>
      <c r="NXJ26" s="106"/>
      <c r="NXK26" s="106"/>
      <c r="NXL26" s="106"/>
      <c r="NXM26" s="106"/>
      <c r="NXN26" s="106"/>
      <c r="NXO26" s="106"/>
      <c r="NXP26" s="106"/>
      <c r="NXQ26" s="106"/>
      <c r="NXR26" s="106"/>
      <c r="NXS26" s="106"/>
      <c r="NXT26" s="106"/>
      <c r="NXU26" s="106"/>
      <c r="NXV26" s="106"/>
      <c r="NXW26" s="106"/>
      <c r="NXX26" s="106"/>
      <c r="NXY26" s="106"/>
      <c r="NXZ26" s="106"/>
      <c r="NYA26" s="106"/>
      <c r="NYB26" s="106"/>
      <c r="NYC26" s="106"/>
      <c r="NYD26" s="106"/>
      <c r="NYE26" s="106"/>
      <c r="NYF26" s="106"/>
      <c r="NYG26" s="106"/>
      <c r="NYH26" s="106"/>
      <c r="NYI26" s="106"/>
      <c r="NYJ26" s="106"/>
      <c r="NYK26" s="106"/>
      <c r="NYL26" s="106"/>
      <c r="NYM26" s="106"/>
      <c r="NYN26" s="106"/>
      <c r="NYO26" s="106"/>
      <c r="NYP26" s="106"/>
      <c r="NYQ26" s="106"/>
      <c r="NYR26" s="106"/>
      <c r="NYS26" s="106"/>
      <c r="NYT26" s="106"/>
      <c r="NYU26" s="106"/>
      <c r="NYV26" s="106"/>
      <c r="NYW26" s="106"/>
      <c r="NYX26" s="106"/>
      <c r="NYY26" s="106"/>
      <c r="NYZ26" s="106"/>
      <c r="NZA26" s="106"/>
      <c r="NZB26" s="106"/>
      <c r="NZC26" s="106"/>
      <c r="NZD26" s="106"/>
      <c r="NZE26" s="106"/>
      <c r="NZF26" s="106"/>
      <c r="NZG26" s="106"/>
      <c r="NZH26" s="106"/>
      <c r="NZI26" s="106"/>
      <c r="NZJ26" s="106"/>
      <c r="NZK26" s="106"/>
      <c r="NZL26" s="106"/>
      <c r="NZM26" s="106"/>
      <c r="NZN26" s="106"/>
      <c r="NZO26" s="106"/>
      <c r="NZP26" s="106"/>
      <c r="NZQ26" s="106"/>
      <c r="NZR26" s="106"/>
      <c r="NZS26" s="106"/>
      <c r="NZT26" s="106"/>
      <c r="NZU26" s="106"/>
      <c r="NZV26" s="106"/>
      <c r="NZW26" s="106"/>
      <c r="NZX26" s="106"/>
      <c r="NZY26" s="106"/>
      <c r="NZZ26" s="106"/>
      <c r="OAA26" s="106"/>
      <c r="OAB26" s="106"/>
      <c r="OAC26" s="106"/>
      <c r="OAD26" s="106"/>
      <c r="OAE26" s="106"/>
      <c r="OAF26" s="106"/>
      <c r="OAG26" s="106"/>
      <c r="OAH26" s="106"/>
      <c r="OAI26" s="106"/>
      <c r="OAJ26" s="106"/>
      <c r="OAK26" s="106"/>
      <c r="OAL26" s="106"/>
      <c r="OAM26" s="106"/>
      <c r="OAN26" s="106"/>
      <c r="OAO26" s="106"/>
      <c r="OAP26" s="106"/>
      <c r="OAQ26" s="106"/>
      <c r="OAR26" s="106"/>
      <c r="OAS26" s="106"/>
      <c r="OAT26" s="106"/>
      <c r="OAU26" s="106"/>
      <c r="OAV26" s="106"/>
      <c r="OAW26" s="106"/>
      <c r="OAX26" s="106"/>
      <c r="OAY26" s="106"/>
      <c r="OAZ26" s="106"/>
      <c r="OBA26" s="106"/>
      <c r="OBB26" s="106"/>
      <c r="OBC26" s="106"/>
      <c r="OBD26" s="106"/>
      <c r="OBE26" s="106"/>
      <c r="OBF26" s="106"/>
      <c r="OBG26" s="106"/>
      <c r="OBH26" s="106"/>
      <c r="OBI26" s="106"/>
      <c r="OBJ26" s="106"/>
      <c r="OBK26" s="106"/>
      <c r="OBL26" s="106"/>
      <c r="OBM26" s="106"/>
      <c r="OBN26" s="106"/>
      <c r="OBO26" s="106"/>
      <c r="OBP26" s="106"/>
      <c r="OBQ26" s="106"/>
      <c r="OBR26" s="106"/>
      <c r="OBS26" s="106"/>
      <c r="OBT26" s="106"/>
      <c r="OBU26" s="106"/>
      <c r="OBV26" s="106"/>
      <c r="OBW26" s="106"/>
      <c r="OBX26" s="106"/>
      <c r="OBY26" s="106"/>
      <c r="OBZ26" s="106"/>
      <c r="OCA26" s="106"/>
      <c r="OCB26" s="106"/>
      <c r="OCC26" s="106"/>
      <c r="OCD26" s="106"/>
      <c r="OCE26" s="106"/>
      <c r="OCF26" s="106"/>
      <c r="OCG26" s="106"/>
      <c r="OCH26" s="106"/>
      <c r="OCI26" s="106"/>
      <c r="OCJ26" s="106"/>
      <c r="OCK26" s="106"/>
      <c r="OCL26" s="106"/>
      <c r="OCM26" s="106"/>
      <c r="OCN26" s="106"/>
      <c r="OCO26" s="106"/>
      <c r="OCP26" s="106"/>
      <c r="OCQ26" s="106"/>
      <c r="OCR26" s="106"/>
      <c r="OCS26" s="106"/>
      <c r="OCT26" s="106"/>
      <c r="OCU26" s="106"/>
      <c r="OCV26" s="106"/>
      <c r="OCW26" s="106"/>
      <c r="OCX26" s="106"/>
      <c r="OCY26" s="106"/>
      <c r="OCZ26" s="106"/>
      <c r="ODA26" s="106"/>
      <c r="ODB26" s="106"/>
      <c r="ODC26" s="106"/>
      <c r="ODD26" s="106"/>
      <c r="ODE26" s="106"/>
      <c r="ODF26" s="106"/>
      <c r="ODG26" s="106"/>
      <c r="ODH26" s="106"/>
      <c r="ODI26" s="106"/>
      <c r="ODJ26" s="106"/>
      <c r="ODK26" s="106"/>
      <c r="ODL26" s="106"/>
      <c r="ODM26" s="106"/>
      <c r="ODN26" s="106"/>
      <c r="ODO26" s="106"/>
      <c r="ODP26" s="106"/>
      <c r="ODQ26" s="106"/>
      <c r="ODR26" s="106"/>
      <c r="ODS26" s="106"/>
      <c r="ODT26" s="106"/>
      <c r="ODU26" s="106"/>
      <c r="ODV26" s="106"/>
      <c r="ODW26" s="106"/>
      <c r="ODX26" s="106"/>
      <c r="ODY26" s="106"/>
      <c r="ODZ26" s="106"/>
      <c r="OEA26" s="106"/>
      <c r="OEB26" s="106"/>
      <c r="OEC26" s="106"/>
      <c r="OED26" s="106"/>
      <c r="OEE26" s="106"/>
      <c r="OEF26" s="106"/>
      <c r="OEG26" s="106"/>
      <c r="OEH26" s="106"/>
      <c r="OEI26" s="106"/>
      <c r="OEJ26" s="106"/>
      <c r="OEK26" s="106"/>
      <c r="OEL26" s="106"/>
      <c r="OEM26" s="106"/>
      <c r="OEN26" s="106"/>
      <c r="OEO26" s="106"/>
      <c r="OEP26" s="106"/>
      <c r="OEQ26" s="106"/>
      <c r="OER26" s="106"/>
      <c r="OES26" s="106"/>
      <c r="OET26" s="106"/>
      <c r="OEU26" s="106"/>
      <c r="OEV26" s="106"/>
      <c r="OEW26" s="106"/>
      <c r="OEX26" s="106"/>
      <c r="OEY26" s="106"/>
      <c r="OEZ26" s="106"/>
      <c r="OFA26" s="106"/>
      <c r="OFB26" s="106"/>
      <c r="OFC26" s="106"/>
      <c r="OFD26" s="106"/>
      <c r="OFE26" s="106"/>
      <c r="OFF26" s="106"/>
      <c r="OFG26" s="106"/>
      <c r="OFH26" s="106"/>
      <c r="OFI26" s="106"/>
      <c r="OFJ26" s="106"/>
      <c r="OFK26" s="106"/>
      <c r="OFL26" s="106"/>
      <c r="OFM26" s="106"/>
      <c r="OFN26" s="106"/>
      <c r="OFO26" s="106"/>
      <c r="OFP26" s="106"/>
      <c r="OFQ26" s="106"/>
      <c r="OFR26" s="106"/>
      <c r="OFS26" s="106"/>
      <c r="OFT26" s="106"/>
      <c r="OFU26" s="106"/>
      <c r="OFV26" s="106"/>
      <c r="OFW26" s="106"/>
      <c r="OFX26" s="106"/>
      <c r="OFY26" s="106"/>
      <c r="OFZ26" s="106"/>
      <c r="OGA26" s="106"/>
      <c r="OGB26" s="106"/>
      <c r="OGC26" s="106"/>
      <c r="OGD26" s="106"/>
      <c r="OGE26" s="106"/>
      <c r="OGF26" s="106"/>
      <c r="OGG26" s="106"/>
      <c r="OGH26" s="106"/>
      <c r="OGI26" s="106"/>
      <c r="OGJ26" s="106"/>
      <c r="OGK26" s="106"/>
      <c r="OGL26" s="106"/>
      <c r="OGM26" s="106"/>
      <c r="OGN26" s="106"/>
      <c r="OGO26" s="106"/>
      <c r="OGP26" s="106"/>
      <c r="OGQ26" s="106"/>
      <c r="OGR26" s="106"/>
      <c r="OGS26" s="106"/>
      <c r="OGT26" s="106"/>
      <c r="OGU26" s="106"/>
      <c r="OGV26" s="106"/>
      <c r="OGW26" s="106"/>
      <c r="OGX26" s="106"/>
      <c r="OGY26" s="106"/>
      <c r="OGZ26" s="106"/>
      <c r="OHA26" s="106"/>
      <c r="OHB26" s="106"/>
      <c r="OHC26" s="106"/>
      <c r="OHD26" s="106"/>
      <c r="OHE26" s="106"/>
      <c r="OHF26" s="106"/>
      <c r="OHG26" s="106"/>
      <c r="OHH26" s="106"/>
      <c r="OHI26" s="106"/>
      <c r="OHJ26" s="106"/>
      <c r="OHK26" s="106"/>
      <c r="OHL26" s="106"/>
      <c r="OHM26" s="106"/>
      <c r="OHN26" s="106"/>
      <c r="OHO26" s="106"/>
      <c r="OHP26" s="106"/>
      <c r="OHQ26" s="106"/>
      <c r="OHR26" s="106"/>
      <c r="OHS26" s="106"/>
      <c r="OHT26" s="106"/>
      <c r="OHU26" s="106"/>
      <c r="OHV26" s="106"/>
      <c r="OHW26" s="106"/>
      <c r="OHX26" s="106"/>
      <c r="OHY26" s="106"/>
      <c r="OHZ26" s="106"/>
      <c r="OIA26" s="106"/>
      <c r="OIB26" s="106"/>
      <c r="OIC26" s="106"/>
      <c r="OID26" s="106"/>
      <c r="OIE26" s="106"/>
      <c r="OIF26" s="106"/>
      <c r="OIG26" s="106"/>
      <c r="OIH26" s="106"/>
      <c r="OII26" s="106"/>
      <c r="OIJ26" s="106"/>
      <c r="OIK26" s="106"/>
      <c r="OIL26" s="106"/>
      <c r="OIM26" s="106"/>
      <c r="OIN26" s="106"/>
      <c r="OIO26" s="106"/>
      <c r="OIP26" s="106"/>
      <c r="OIQ26" s="106"/>
      <c r="OIR26" s="106"/>
      <c r="OIS26" s="106"/>
      <c r="OIT26" s="106"/>
      <c r="OIU26" s="106"/>
      <c r="OIV26" s="106"/>
      <c r="OIW26" s="106"/>
      <c r="OIX26" s="106"/>
      <c r="OIY26" s="106"/>
      <c r="OIZ26" s="106"/>
      <c r="OJA26" s="106"/>
      <c r="OJB26" s="106"/>
      <c r="OJC26" s="106"/>
      <c r="OJD26" s="106"/>
      <c r="OJE26" s="106"/>
      <c r="OJF26" s="106"/>
      <c r="OJG26" s="106"/>
      <c r="OJH26" s="106"/>
      <c r="OJI26" s="106"/>
      <c r="OJJ26" s="106"/>
      <c r="OJK26" s="106"/>
      <c r="OJL26" s="106"/>
      <c r="OJM26" s="106"/>
      <c r="OJN26" s="106"/>
      <c r="OJO26" s="106"/>
      <c r="OJP26" s="106"/>
      <c r="OJQ26" s="106"/>
      <c r="OJR26" s="106"/>
      <c r="OJS26" s="106"/>
      <c r="OJT26" s="106"/>
      <c r="OJU26" s="106"/>
      <c r="OJV26" s="106"/>
      <c r="OJW26" s="106"/>
      <c r="OJX26" s="106"/>
      <c r="OJY26" s="106"/>
      <c r="OJZ26" s="106"/>
      <c r="OKA26" s="106"/>
      <c r="OKB26" s="106"/>
      <c r="OKC26" s="106"/>
      <c r="OKD26" s="106"/>
      <c r="OKE26" s="106"/>
      <c r="OKF26" s="106"/>
      <c r="OKG26" s="106"/>
      <c r="OKH26" s="106"/>
      <c r="OKI26" s="106"/>
      <c r="OKJ26" s="106"/>
      <c r="OKK26" s="106"/>
      <c r="OKL26" s="106"/>
      <c r="OKM26" s="106"/>
      <c r="OKN26" s="106"/>
      <c r="OKO26" s="106"/>
      <c r="OKP26" s="106"/>
      <c r="OKQ26" s="106"/>
      <c r="OKR26" s="106"/>
      <c r="OKS26" s="106"/>
      <c r="OKT26" s="106"/>
      <c r="OKU26" s="106"/>
      <c r="OKV26" s="106"/>
      <c r="OKW26" s="106"/>
      <c r="OKX26" s="106"/>
      <c r="OKY26" s="106"/>
      <c r="OKZ26" s="106"/>
      <c r="OLA26" s="106"/>
      <c r="OLB26" s="106"/>
      <c r="OLC26" s="106"/>
      <c r="OLD26" s="106"/>
      <c r="OLE26" s="106"/>
      <c r="OLF26" s="106"/>
      <c r="OLG26" s="106"/>
      <c r="OLH26" s="106"/>
      <c r="OLI26" s="106"/>
      <c r="OLJ26" s="106"/>
      <c r="OLK26" s="106"/>
      <c r="OLL26" s="106"/>
      <c r="OLM26" s="106"/>
      <c r="OLN26" s="106"/>
      <c r="OLO26" s="106"/>
      <c r="OLP26" s="106"/>
      <c r="OLQ26" s="106"/>
      <c r="OLR26" s="106"/>
      <c r="OLS26" s="106"/>
      <c r="OLT26" s="106"/>
      <c r="OLU26" s="106"/>
      <c r="OLV26" s="106"/>
      <c r="OLW26" s="106"/>
      <c r="OLX26" s="106"/>
      <c r="OLY26" s="106"/>
      <c r="OLZ26" s="106"/>
      <c r="OMA26" s="106"/>
      <c r="OMB26" s="106"/>
      <c r="OMC26" s="106"/>
      <c r="OMD26" s="106"/>
      <c r="OME26" s="106"/>
      <c r="OMF26" s="106"/>
      <c r="OMG26" s="106"/>
      <c r="OMH26" s="106"/>
      <c r="OMI26" s="106"/>
      <c r="OMJ26" s="106"/>
      <c r="OMK26" s="106"/>
      <c r="OML26" s="106"/>
      <c r="OMM26" s="106"/>
      <c r="OMN26" s="106"/>
      <c r="OMO26" s="106"/>
      <c r="OMP26" s="106"/>
      <c r="OMQ26" s="106"/>
      <c r="OMR26" s="106"/>
      <c r="OMS26" s="106"/>
      <c r="OMT26" s="106"/>
      <c r="OMU26" s="106"/>
      <c r="OMV26" s="106"/>
      <c r="OMW26" s="106"/>
      <c r="OMX26" s="106"/>
      <c r="OMY26" s="106"/>
      <c r="OMZ26" s="106"/>
      <c r="ONA26" s="106"/>
      <c r="ONB26" s="106"/>
      <c r="ONC26" s="106"/>
      <c r="OND26" s="106"/>
      <c r="ONE26" s="106"/>
      <c r="ONF26" s="106"/>
      <c r="ONG26" s="106"/>
      <c r="ONH26" s="106"/>
      <c r="ONI26" s="106"/>
      <c r="ONJ26" s="106"/>
      <c r="ONK26" s="106"/>
      <c r="ONL26" s="106"/>
      <c r="ONM26" s="106"/>
      <c r="ONN26" s="106"/>
      <c r="ONO26" s="106"/>
      <c r="ONP26" s="106"/>
      <c r="ONQ26" s="106"/>
      <c r="ONR26" s="106"/>
      <c r="ONS26" s="106"/>
      <c r="ONT26" s="106"/>
      <c r="ONU26" s="106"/>
      <c r="ONV26" s="106"/>
      <c r="ONW26" s="106"/>
      <c r="ONX26" s="106"/>
      <c r="ONY26" s="106"/>
      <c r="ONZ26" s="106"/>
      <c r="OOA26" s="106"/>
      <c r="OOB26" s="106"/>
      <c r="OOC26" s="106"/>
      <c r="OOD26" s="106"/>
      <c r="OOE26" s="106"/>
      <c r="OOF26" s="106"/>
      <c r="OOG26" s="106"/>
      <c r="OOH26" s="106"/>
      <c r="OOI26" s="106"/>
      <c r="OOJ26" s="106"/>
      <c r="OOK26" s="106"/>
      <c r="OOL26" s="106"/>
      <c r="OOM26" s="106"/>
      <c r="OON26" s="106"/>
      <c r="OOO26" s="106"/>
      <c r="OOP26" s="106"/>
      <c r="OOQ26" s="106"/>
      <c r="OOR26" s="106"/>
      <c r="OOS26" s="106"/>
      <c r="OOT26" s="106"/>
      <c r="OOU26" s="106"/>
      <c r="OOV26" s="106"/>
      <c r="OOW26" s="106"/>
      <c r="OOX26" s="106"/>
      <c r="OOY26" s="106"/>
      <c r="OOZ26" s="106"/>
      <c r="OPA26" s="106"/>
      <c r="OPB26" s="106"/>
      <c r="OPC26" s="106"/>
      <c r="OPD26" s="106"/>
      <c r="OPE26" s="106"/>
      <c r="OPF26" s="106"/>
      <c r="OPG26" s="106"/>
      <c r="OPH26" s="106"/>
      <c r="OPI26" s="106"/>
      <c r="OPJ26" s="106"/>
      <c r="OPK26" s="106"/>
      <c r="OPL26" s="106"/>
      <c r="OPM26" s="106"/>
      <c r="OPN26" s="106"/>
      <c r="OPO26" s="106"/>
      <c r="OPP26" s="106"/>
      <c r="OPQ26" s="106"/>
      <c r="OPR26" s="106"/>
      <c r="OPS26" s="106"/>
      <c r="OPT26" s="106"/>
      <c r="OPU26" s="106"/>
      <c r="OPV26" s="106"/>
      <c r="OPW26" s="106"/>
      <c r="OPX26" s="106"/>
      <c r="OPY26" s="106"/>
      <c r="OPZ26" s="106"/>
      <c r="OQA26" s="106"/>
      <c r="OQB26" s="106"/>
      <c r="OQC26" s="106"/>
      <c r="OQD26" s="106"/>
      <c r="OQE26" s="106"/>
      <c r="OQF26" s="106"/>
      <c r="OQG26" s="106"/>
      <c r="OQH26" s="106"/>
      <c r="OQI26" s="106"/>
      <c r="OQJ26" s="106"/>
      <c r="OQK26" s="106"/>
      <c r="OQL26" s="106"/>
      <c r="OQM26" s="106"/>
      <c r="OQN26" s="106"/>
      <c r="OQO26" s="106"/>
      <c r="OQP26" s="106"/>
      <c r="OQQ26" s="106"/>
      <c r="OQR26" s="106"/>
      <c r="OQS26" s="106"/>
      <c r="OQT26" s="106"/>
      <c r="OQU26" s="106"/>
      <c r="OQV26" s="106"/>
      <c r="OQW26" s="106"/>
      <c r="OQX26" s="106"/>
      <c r="OQY26" s="106"/>
      <c r="OQZ26" s="106"/>
      <c r="ORA26" s="106"/>
      <c r="ORB26" s="106"/>
      <c r="ORC26" s="106"/>
      <c r="ORD26" s="106"/>
      <c r="ORE26" s="106"/>
      <c r="ORF26" s="106"/>
      <c r="ORG26" s="106"/>
      <c r="ORH26" s="106"/>
      <c r="ORI26" s="106"/>
      <c r="ORJ26" s="106"/>
      <c r="ORK26" s="106"/>
      <c r="ORL26" s="106"/>
      <c r="ORM26" s="106"/>
      <c r="ORN26" s="106"/>
      <c r="ORO26" s="106"/>
      <c r="ORP26" s="106"/>
      <c r="ORQ26" s="106"/>
      <c r="ORR26" s="106"/>
      <c r="ORS26" s="106"/>
      <c r="ORT26" s="106"/>
      <c r="ORU26" s="106"/>
      <c r="ORV26" s="106"/>
      <c r="ORW26" s="106"/>
      <c r="ORX26" s="106"/>
      <c r="ORY26" s="106"/>
      <c r="ORZ26" s="106"/>
      <c r="OSA26" s="106"/>
      <c r="OSB26" s="106"/>
      <c r="OSC26" s="106"/>
      <c r="OSD26" s="106"/>
      <c r="OSE26" s="106"/>
      <c r="OSF26" s="106"/>
      <c r="OSG26" s="106"/>
      <c r="OSH26" s="106"/>
      <c r="OSI26" s="106"/>
      <c r="OSJ26" s="106"/>
      <c r="OSK26" s="106"/>
      <c r="OSL26" s="106"/>
      <c r="OSM26" s="106"/>
      <c r="OSN26" s="106"/>
      <c r="OSO26" s="106"/>
      <c r="OSP26" s="106"/>
      <c r="OSQ26" s="106"/>
      <c r="OSR26" s="106"/>
      <c r="OSS26" s="106"/>
      <c r="OST26" s="106"/>
      <c r="OSU26" s="106"/>
      <c r="OSV26" s="106"/>
      <c r="OSW26" s="106"/>
      <c r="OSX26" s="106"/>
      <c r="OSY26" s="106"/>
      <c r="OSZ26" s="106"/>
      <c r="OTA26" s="106"/>
      <c r="OTB26" s="106"/>
      <c r="OTC26" s="106"/>
      <c r="OTD26" s="106"/>
      <c r="OTE26" s="106"/>
      <c r="OTF26" s="106"/>
      <c r="OTG26" s="106"/>
      <c r="OTH26" s="106"/>
      <c r="OTI26" s="106"/>
      <c r="OTJ26" s="106"/>
      <c r="OTK26" s="106"/>
      <c r="OTL26" s="106"/>
      <c r="OTM26" s="106"/>
      <c r="OTN26" s="106"/>
      <c r="OTO26" s="106"/>
      <c r="OTP26" s="106"/>
      <c r="OTQ26" s="106"/>
      <c r="OTR26" s="106"/>
      <c r="OTS26" s="106"/>
      <c r="OTT26" s="106"/>
      <c r="OTU26" s="106"/>
      <c r="OTV26" s="106"/>
      <c r="OTW26" s="106"/>
      <c r="OTX26" s="106"/>
      <c r="OTY26" s="106"/>
      <c r="OTZ26" s="106"/>
      <c r="OUA26" s="106"/>
      <c r="OUB26" s="106"/>
      <c r="OUC26" s="106"/>
      <c r="OUD26" s="106"/>
      <c r="OUE26" s="106"/>
      <c r="OUF26" s="106"/>
      <c r="OUG26" s="106"/>
      <c r="OUH26" s="106"/>
      <c r="OUI26" s="106"/>
      <c r="OUJ26" s="106"/>
      <c r="OUK26" s="106"/>
      <c r="OUL26" s="106"/>
      <c r="OUM26" s="106"/>
      <c r="OUN26" s="106"/>
      <c r="OUO26" s="106"/>
      <c r="OUP26" s="106"/>
      <c r="OUQ26" s="106"/>
      <c r="OUR26" s="106"/>
      <c r="OUS26" s="106"/>
      <c r="OUT26" s="106"/>
      <c r="OUU26" s="106"/>
      <c r="OUV26" s="106"/>
      <c r="OUW26" s="106"/>
      <c r="OUX26" s="106"/>
      <c r="OUY26" s="106"/>
      <c r="OUZ26" s="106"/>
      <c r="OVA26" s="106"/>
      <c r="OVB26" s="106"/>
      <c r="OVC26" s="106"/>
      <c r="OVD26" s="106"/>
      <c r="OVE26" s="106"/>
      <c r="OVF26" s="106"/>
      <c r="OVG26" s="106"/>
      <c r="OVH26" s="106"/>
      <c r="OVI26" s="106"/>
      <c r="OVJ26" s="106"/>
      <c r="OVK26" s="106"/>
      <c r="OVL26" s="106"/>
      <c r="OVM26" s="106"/>
      <c r="OVN26" s="106"/>
      <c r="OVO26" s="106"/>
      <c r="OVP26" s="106"/>
      <c r="OVQ26" s="106"/>
      <c r="OVR26" s="106"/>
      <c r="OVS26" s="106"/>
      <c r="OVT26" s="106"/>
      <c r="OVU26" s="106"/>
      <c r="OVV26" s="106"/>
      <c r="OVW26" s="106"/>
      <c r="OVX26" s="106"/>
      <c r="OVY26" s="106"/>
      <c r="OVZ26" s="106"/>
      <c r="OWA26" s="106"/>
      <c r="OWB26" s="106"/>
      <c r="OWC26" s="106"/>
      <c r="OWD26" s="106"/>
      <c r="OWE26" s="106"/>
      <c r="OWF26" s="106"/>
      <c r="OWG26" s="106"/>
      <c r="OWH26" s="106"/>
      <c r="OWI26" s="106"/>
      <c r="OWJ26" s="106"/>
      <c r="OWK26" s="106"/>
      <c r="OWL26" s="106"/>
      <c r="OWM26" s="106"/>
      <c r="OWN26" s="106"/>
      <c r="OWO26" s="106"/>
      <c r="OWP26" s="106"/>
      <c r="OWQ26" s="106"/>
      <c r="OWR26" s="106"/>
      <c r="OWS26" s="106"/>
      <c r="OWT26" s="106"/>
      <c r="OWU26" s="106"/>
      <c r="OWV26" s="106"/>
      <c r="OWW26" s="106"/>
      <c r="OWX26" s="106"/>
      <c r="OWY26" s="106"/>
      <c r="OWZ26" s="106"/>
      <c r="OXA26" s="106"/>
      <c r="OXB26" s="106"/>
      <c r="OXC26" s="106"/>
      <c r="OXD26" s="106"/>
      <c r="OXE26" s="106"/>
      <c r="OXF26" s="106"/>
      <c r="OXG26" s="106"/>
      <c r="OXH26" s="106"/>
      <c r="OXI26" s="106"/>
      <c r="OXJ26" s="106"/>
      <c r="OXK26" s="106"/>
      <c r="OXL26" s="106"/>
      <c r="OXM26" s="106"/>
      <c r="OXN26" s="106"/>
      <c r="OXO26" s="106"/>
      <c r="OXP26" s="106"/>
      <c r="OXQ26" s="106"/>
      <c r="OXR26" s="106"/>
      <c r="OXS26" s="106"/>
      <c r="OXT26" s="106"/>
      <c r="OXU26" s="106"/>
      <c r="OXV26" s="106"/>
      <c r="OXW26" s="106"/>
      <c r="OXX26" s="106"/>
      <c r="OXY26" s="106"/>
      <c r="OXZ26" s="106"/>
      <c r="OYA26" s="106"/>
      <c r="OYB26" s="106"/>
      <c r="OYC26" s="106"/>
      <c r="OYD26" s="106"/>
      <c r="OYE26" s="106"/>
      <c r="OYF26" s="106"/>
      <c r="OYG26" s="106"/>
      <c r="OYH26" s="106"/>
      <c r="OYI26" s="106"/>
      <c r="OYJ26" s="106"/>
      <c r="OYK26" s="106"/>
      <c r="OYL26" s="106"/>
      <c r="OYM26" s="106"/>
      <c r="OYN26" s="106"/>
      <c r="OYO26" s="106"/>
      <c r="OYP26" s="106"/>
      <c r="OYQ26" s="106"/>
      <c r="OYR26" s="106"/>
      <c r="OYS26" s="106"/>
      <c r="OYT26" s="106"/>
      <c r="OYU26" s="106"/>
      <c r="OYV26" s="106"/>
      <c r="OYW26" s="106"/>
      <c r="OYX26" s="106"/>
      <c r="OYY26" s="106"/>
      <c r="OYZ26" s="106"/>
      <c r="OZA26" s="106"/>
      <c r="OZB26" s="106"/>
      <c r="OZC26" s="106"/>
      <c r="OZD26" s="106"/>
      <c r="OZE26" s="106"/>
      <c r="OZF26" s="106"/>
      <c r="OZG26" s="106"/>
      <c r="OZH26" s="106"/>
      <c r="OZI26" s="106"/>
      <c r="OZJ26" s="106"/>
      <c r="OZK26" s="106"/>
      <c r="OZL26" s="106"/>
      <c r="OZM26" s="106"/>
      <c r="OZN26" s="106"/>
      <c r="OZO26" s="106"/>
      <c r="OZP26" s="106"/>
      <c r="OZQ26" s="106"/>
      <c r="OZR26" s="106"/>
      <c r="OZS26" s="106"/>
      <c r="OZT26" s="106"/>
      <c r="OZU26" s="106"/>
      <c r="OZV26" s="106"/>
      <c r="OZW26" s="106"/>
      <c r="OZX26" s="106"/>
      <c r="OZY26" s="106"/>
      <c r="OZZ26" s="106"/>
      <c r="PAA26" s="106"/>
      <c r="PAB26" s="106"/>
      <c r="PAC26" s="106"/>
      <c r="PAD26" s="106"/>
      <c r="PAE26" s="106"/>
      <c r="PAF26" s="106"/>
      <c r="PAG26" s="106"/>
      <c r="PAH26" s="106"/>
      <c r="PAI26" s="106"/>
      <c r="PAJ26" s="106"/>
      <c r="PAK26" s="106"/>
      <c r="PAL26" s="106"/>
      <c r="PAM26" s="106"/>
      <c r="PAN26" s="106"/>
      <c r="PAO26" s="106"/>
      <c r="PAP26" s="106"/>
      <c r="PAQ26" s="106"/>
      <c r="PAR26" s="106"/>
      <c r="PAS26" s="106"/>
      <c r="PAT26" s="106"/>
      <c r="PAU26" s="106"/>
      <c r="PAV26" s="106"/>
      <c r="PAW26" s="106"/>
      <c r="PAX26" s="106"/>
      <c r="PAY26" s="106"/>
      <c r="PAZ26" s="106"/>
      <c r="PBA26" s="106"/>
      <c r="PBB26" s="106"/>
      <c r="PBC26" s="106"/>
      <c r="PBD26" s="106"/>
      <c r="PBE26" s="106"/>
      <c r="PBF26" s="106"/>
      <c r="PBG26" s="106"/>
      <c r="PBH26" s="106"/>
      <c r="PBI26" s="106"/>
      <c r="PBJ26" s="106"/>
      <c r="PBK26" s="106"/>
      <c r="PBL26" s="106"/>
      <c r="PBM26" s="106"/>
      <c r="PBN26" s="106"/>
      <c r="PBO26" s="106"/>
      <c r="PBP26" s="106"/>
      <c r="PBQ26" s="106"/>
      <c r="PBR26" s="106"/>
      <c r="PBS26" s="106"/>
      <c r="PBT26" s="106"/>
      <c r="PBU26" s="106"/>
      <c r="PBV26" s="106"/>
      <c r="PBW26" s="106"/>
      <c r="PBX26" s="106"/>
      <c r="PBY26" s="106"/>
      <c r="PBZ26" s="106"/>
      <c r="PCA26" s="106"/>
      <c r="PCB26" s="106"/>
      <c r="PCC26" s="106"/>
      <c r="PCD26" s="106"/>
      <c r="PCE26" s="106"/>
      <c r="PCF26" s="106"/>
      <c r="PCG26" s="106"/>
      <c r="PCH26" s="106"/>
      <c r="PCI26" s="106"/>
      <c r="PCJ26" s="106"/>
      <c r="PCK26" s="106"/>
      <c r="PCL26" s="106"/>
      <c r="PCM26" s="106"/>
      <c r="PCN26" s="106"/>
      <c r="PCO26" s="106"/>
      <c r="PCP26" s="106"/>
      <c r="PCQ26" s="106"/>
      <c r="PCR26" s="106"/>
      <c r="PCS26" s="106"/>
      <c r="PCT26" s="106"/>
      <c r="PCU26" s="106"/>
      <c r="PCV26" s="106"/>
      <c r="PCW26" s="106"/>
      <c r="PCX26" s="106"/>
      <c r="PCY26" s="106"/>
      <c r="PCZ26" s="106"/>
      <c r="PDA26" s="106"/>
      <c r="PDB26" s="106"/>
      <c r="PDC26" s="106"/>
      <c r="PDD26" s="106"/>
      <c r="PDE26" s="106"/>
      <c r="PDF26" s="106"/>
      <c r="PDG26" s="106"/>
      <c r="PDH26" s="106"/>
      <c r="PDI26" s="106"/>
      <c r="PDJ26" s="106"/>
      <c r="PDK26" s="106"/>
      <c r="PDL26" s="106"/>
      <c r="PDM26" s="106"/>
      <c r="PDN26" s="106"/>
      <c r="PDO26" s="106"/>
      <c r="PDP26" s="106"/>
      <c r="PDQ26" s="106"/>
      <c r="PDR26" s="106"/>
      <c r="PDS26" s="106"/>
      <c r="PDT26" s="106"/>
      <c r="PDU26" s="106"/>
      <c r="PDV26" s="106"/>
      <c r="PDW26" s="106"/>
      <c r="PDX26" s="106"/>
      <c r="PDY26" s="106"/>
      <c r="PDZ26" s="106"/>
      <c r="PEA26" s="106"/>
      <c r="PEB26" s="106"/>
      <c r="PEC26" s="106"/>
      <c r="PED26" s="106"/>
      <c r="PEE26" s="106"/>
      <c r="PEF26" s="106"/>
      <c r="PEG26" s="106"/>
      <c r="PEH26" s="106"/>
      <c r="PEI26" s="106"/>
      <c r="PEJ26" s="106"/>
      <c r="PEK26" s="106"/>
      <c r="PEL26" s="106"/>
      <c r="PEM26" s="106"/>
      <c r="PEN26" s="106"/>
      <c r="PEO26" s="106"/>
      <c r="PEP26" s="106"/>
      <c r="PEQ26" s="106"/>
      <c r="PER26" s="106"/>
      <c r="PES26" s="106"/>
      <c r="PET26" s="106"/>
      <c r="PEU26" s="106"/>
      <c r="PEV26" s="106"/>
      <c r="PEW26" s="106"/>
      <c r="PEX26" s="106"/>
      <c r="PEY26" s="106"/>
      <c r="PEZ26" s="106"/>
      <c r="PFA26" s="106"/>
      <c r="PFB26" s="106"/>
      <c r="PFC26" s="106"/>
      <c r="PFD26" s="106"/>
      <c r="PFE26" s="106"/>
      <c r="PFF26" s="106"/>
      <c r="PFG26" s="106"/>
      <c r="PFH26" s="106"/>
      <c r="PFI26" s="106"/>
      <c r="PFJ26" s="106"/>
      <c r="PFK26" s="106"/>
      <c r="PFL26" s="106"/>
      <c r="PFM26" s="106"/>
      <c r="PFN26" s="106"/>
      <c r="PFO26" s="106"/>
      <c r="PFP26" s="106"/>
      <c r="PFQ26" s="106"/>
      <c r="PFR26" s="106"/>
      <c r="PFS26" s="106"/>
      <c r="PFT26" s="106"/>
      <c r="PFU26" s="106"/>
      <c r="PFV26" s="106"/>
      <c r="PFW26" s="106"/>
      <c r="PFX26" s="106"/>
      <c r="PFY26" s="106"/>
      <c r="PFZ26" s="106"/>
      <c r="PGA26" s="106"/>
      <c r="PGB26" s="106"/>
      <c r="PGC26" s="106"/>
      <c r="PGD26" s="106"/>
      <c r="PGE26" s="106"/>
      <c r="PGF26" s="106"/>
      <c r="PGG26" s="106"/>
      <c r="PGH26" s="106"/>
      <c r="PGI26" s="106"/>
      <c r="PGJ26" s="106"/>
      <c r="PGK26" s="106"/>
      <c r="PGL26" s="106"/>
      <c r="PGM26" s="106"/>
      <c r="PGN26" s="106"/>
      <c r="PGO26" s="106"/>
      <c r="PGP26" s="106"/>
      <c r="PGQ26" s="106"/>
      <c r="PGR26" s="106"/>
      <c r="PGS26" s="106"/>
      <c r="PGT26" s="106"/>
      <c r="PGU26" s="106"/>
      <c r="PGV26" s="106"/>
      <c r="PGW26" s="106"/>
      <c r="PGX26" s="106"/>
      <c r="PGY26" s="106"/>
      <c r="PGZ26" s="106"/>
      <c r="PHA26" s="106"/>
      <c r="PHB26" s="106"/>
      <c r="PHC26" s="106"/>
      <c r="PHD26" s="106"/>
      <c r="PHE26" s="106"/>
      <c r="PHF26" s="106"/>
      <c r="PHG26" s="106"/>
      <c r="PHH26" s="106"/>
      <c r="PHI26" s="106"/>
      <c r="PHJ26" s="106"/>
      <c r="PHK26" s="106"/>
      <c r="PHL26" s="106"/>
      <c r="PHM26" s="106"/>
      <c r="PHN26" s="106"/>
      <c r="PHO26" s="106"/>
      <c r="PHP26" s="106"/>
      <c r="PHQ26" s="106"/>
      <c r="PHR26" s="106"/>
      <c r="PHS26" s="106"/>
      <c r="PHT26" s="106"/>
      <c r="PHU26" s="106"/>
      <c r="PHV26" s="106"/>
      <c r="PHW26" s="106"/>
      <c r="PHX26" s="106"/>
      <c r="PHY26" s="106"/>
      <c r="PHZ26" s="106"/>
      <c r="PIA26" s="106"/>
      <c r="PIB26" s="106"/>
      <c r="PIC26" s="106"/>
      <c r="PID26" s="106"/>
      <c r="PIE26" s="106"/>
      <c r="PIF26" s="106"/>
      <c r="PIG26" s="106"/>
      <c r="PIH26" s="106"/>
      <c r="PII26" s="106"/>
      <c r="PIJ26" s="106"/>
      <c r="PIK26" s="106"/>
      <c r="PIL26" s="106"/>
      <c r="PIM26" s="106"/>
      <c r="PIN26" s="106"/>
      <c r="PIO26" s="106"/>
      <c r="PIP26" s="106"/>
      <c r="PIQ26" s="106"/>
      <c r="PIR26" s="106"/>
      <c r="PIS26" s="106"/>
      <c r="PIT26" s="106"/>
      <c r="PIU26" s="106"/>
      <c r="PIV26" s="106"/>
      <c r="PIW26" s="106"/>
      <c r="PIX26" s="106"/>
      <c r="PIY26" s="106"/>
      <c r="PIZ26" s="106"/>
      <c r="PJA26" s="106"/>
      <c r="PJB26" s="106"/>
      <c r="PJC26" s="106"/>
      <c r="PJD26" s="106"/>
      <c r="PJE26" s="106"/>
      <c r="PJF26" s="106"/>
      <c r="PJG26" s="106"/>
      <c r="PJH26" s="106"/>
      <c r="PJI26" s="106"/>
      <c r="PJJ26" s="106"/>
      <c r="PJK26" s="106"/>
      <c r="PJL26" s="106"/>
      <c r="PJM26" s="106"/>
      <c r="PJN26" s="106"/>
      <c r="PJO26" s="106"/>
      <c r="PJP26" s="106"/>
      <c r="PJQ26" s="106"/>
      <c r="PJR26" s="106"/>
      <c r="PJS26" s="106"/>
      <c r="PJT26" s="106"/>
      <c r="PJU26" s="106"/>
      <c r="PJV26" s="106"/>
      <c r="PJW26" s="106"/>
      <c r="PJX26" s="106"/>
      <c r="PJY26" s="106"/>
      <c r="PJZ26" s="106"/>
      <c r="PKA26" s="106"/>
      <c r="PKB26" s="106"/>
      <c r="PKC26" s="106"/>
      <c r="PKD26" s="106"/>
      <c r="PKE26" s="106"/>
      <c r="PKF26" s="106"/>
      <c r="PKG26" s="106"/>
      <c r="PKH26" s="106"/>
      <c r="PKI26" s="106"/>
      <c r="PKJ26" s="106"/>
      <c r="PKK26" s="106"/>
      <c r="PKL26" s="106"/>
      <c r="PKM26" s="106"/>
      <c r="PKN26" s="106"/>
      <c r="PKO26" s="106"/>
      <c r="PKP26" s="106"/>
      <c r="PKQ26" s="106"/>
      <c r="PKR26" s="106"/>
      <c r="PKS26" s="106"/>
      <c r="PKT26" s="106"/>
      <c r="PKU26" s="106"/>
      <c r="PKV26" s="106"/>
      <c r="PKW26" s="106"/>
      <c r="PKX26" s="106"/>
      <c r="PKY26" s="106"/>
      <c r="PKZ26" s="106"/>
      <c r="PLA26" s="106"/>
      <c r="PLB26" s="106"/>
      <c r="PLC26" s="106"/>
      <c r="PLD26" s="106"/>
      <c r="PLE26" s="106"/>
      <c r="PLF26" s="106"/>
      <c r="PLG26" s="106"/>
      <c r="PLH26" s="106"/>
      <c r="PLI26" s="106"/>
      <c r="PLJ26" s="106"/>
      <c r="PLK26" s="106"/>
      <c r="PLL26" s="106"/>
      <c r="PLM26" s="106"/>
      <c r="PLN26" s="106"/>
      <c r="PLO26" s="106"/>
      <c r="PLP26" s="106"/>
      <c r="PLQ26" s="106"/>
      <c r="PLR26" s="106"/>
      <c r="PLS26" s="106"/>
      <c r="PLT26" s="106"/>
      <c r="PLU26" s="106"/>
      <c r="PLV26" s="106"/>
      <c r="PLW26" s="106"/>
      <c r="PLX26" s="106"/>
      <c r="PLY26" s="106"/>
      <c r="PLZ26" s="106"/>
      <c r="PMA26" s="106"/>
      <c r="PMB26" s="106"/>
      <c r="PMC26" s="106"/>
      <c r="PMD26" s="106"/>
      <c r="PME26" s="106"/>
      <c r="PMF26" s="106"/>
      <c r="PMG26" s="106"/>
      <c r="PMH26" s="106"/>
      <c r="PMI26" s="106"/>
      <c r="PMJ26" s="106"/>
      <c r="PMK26" s="106"/>
      <c r="PML26" s="106"/>
      <c r="PMM26" s="106"/>
      <c r="PMN26" s="106"/>
      <c r="PMO26" s="106"/>
      <c r="PMP26" s="106"/>
      <c r="PMQ26" s="106"/>
      <c r="PMR26" s="106"/>
      <c r="PMS26" s="106"/>
      <c r="PMT26" s="106"/>
      <c r="PMU26" s="106"/>
      <c r="PMV26" s="106"/>
      <c r="PMW26" s="106"/>
      <c r="PMX26" s="106"/>
      <c r="PMY26" s="106"/>
      <c r="PMZ26" s="106"/>
      <c r="PNA26" s="106"/>
      <c r="PNB26" s="106"/>
      <c r="PNC26" s="106"/>
      <c r="PND26" s="106"/>
      <c r="PNE26" s="106"/>
      <c r="PNF26" s="106"/>
      <c r="PNG26" s="106"/>
      <c r="PNH26" s="106"/>
      <c r="PNI26" s="106"/>
      <c r="PNJ26" s="106"/>
      <c r="PNK26" s="106"/>
      <c r="PNL26" s="106"/>
      <c r="PNM26" s="106"/>
      <c r="PNN26" s="106"/>
      <c r="PNO26" s="106"/>
      <c r="PNP26" s="106"/>
      <c r="PNQ26" s="106"/>
      <c r="PNR26" s="106"/>
      <c r="PNS26" s="106"/>
      <c r="PNT26" s="106"/>
      <c r="PNU26" s="106"/>
      <c r="PNV26" s="106"/>
      <c r="PNW26" s="106"/>
      <c r="PNX26" s="106"/>
      <c r="PNY26" s="106"/>
      <c r="PNZ26" s="106"/>
      <c r="POA26" s="106"/>
      <c r="POB26" s="106"/>
      <c r="POC26" s="106"/>
      <c r="POD26" s="106"/>
      <c r="POE26" s="106"/>
      <c r="POF26" s="106"/>
      <c r="POG26" s="106"/>
      <c r="POH26" s="106"/>
      <c r="POI26" s="106"/>
      <c r="POJ26" s="106"/>
      <c r="POK26" s="106"/>
      <c r="POL26" s="106"/>
      <c r="POM26" s="106"/>
      <c r="PON26" s="106"/>
      <c r="POO26" s="106"/>
      <c r="POP26" s="106"/>
      <c r="POQ26" s="106"/>
      <c r="POR26" s="106"/>
      <c r="POS26" s="106"/>
      <c r="POT26" s="106"/>
      <c r="POU26" s="106"/>
      <c r="POV26" s="106"/>
      <c r="POW26" s="106"/>
      <c r="POX26" s="106"/>
      <c r="POY26" s="106"/>
      <c r="POZ26" s="106"/>
      <c r="PPA26" s="106"/>
      <c r="PPB26" s="106"/>
      <c r="PPC26" s="106"/>
      <c r="PPD26" s="106"/>
      <c r="PPE26" s="106"/>
      <c r="PPF26" s="106"/>
      <c r="PPG26" s="106"/>
      <c r="PPH26" s="106"/>
      <c r="PPI26" s="106"/>
      <c r="PPJ26" s="106"/>
      <c r="PPK26" s="106"/>
      <c r="PPL26" s="106"/>
      <c r="PPM26" s="106"/>
      <c r="PPN26" s="106"/>
      <c r="PPO26" s="106"/>
      <c r="PPP26" s="106"/>
      <c r="PPQ26" s="106"/>
      <c r="PPR26" s="106"/>
      <c r="PPS26" s="106"/>
      <c r="PPT26" s="106"/>
      <c r="PPU26" s="106"/>
      <c r="PPV26" s="106"/>
      <c r="PPW26" s="106"/>
      <c r="PPX26" s="106"/>
      <c r="PPY26" s="106"/>
      <c r="PPZ26" s="106"/>
      <c r="PQA26" s="106"/>
      <c r="PQB26" s="106"/>
      <c r="PQC26" s="106"/>
      <c r="PQD26" s="106"/>
      <c r="PQE26" s="106"/>
      <c r="PQF26" s="106"/>
      <c r="PQG26" s="106"/>
      <c r="PQH26" s="106"/>
      <c r="PQI26" s="106"/>
      <c r="PQJ26" s="106"/>
      <c r="PQK26" s="106"/>
      <c r="PQL26" s="106"/>
      <c r="PQM26" s="106"/>
      <c r="PQN26" s="106"/>
      <c r="PQO26" s="106"/>
      <c r="PQP26" s="106"/>
      <c r="PQQ26" s="106"/>
      <c r="PQR26" s="106"/>
      <c r="PQS26" s="106"/>
      <c r="PQT26" s="106"/>
      <c r="PQU26" s="106"/>
      <c r="PQV26" s="106"/>
      <c r="PQW26" s="106"/>
      <c r="PQX26" s="106"/>
      <c r="PQY26" s="106"/>
      <c r="PQZ26" s="106"/>
      <c r="PRA26" s="106"/>
      <c r="PRB26" s="106"/>
      <c r="PRC26" s="106"/>
      <c r="PRD26" s="106"/>
      <c r="PRE26" s="106"/>
      <c r="PRF26" s="106"/>
      <c r="PRG26" s="106"/>
      <c r="PRH26" s="106"/>
      <c r="PRI26" s="106"/>
      <c r="PRJ26" s="106"/>
      <c r="PRK26" s="106"/>
      <c r="PRL26" s="106"/>
      <c r="PRM26" s="106"/>
      <c r="PRN26" s="106"/>
      <c r="PRO26" s="106"/>
      <c r="PRP26" s="106"/>
      <c r="PRQ26" s="106"/>
      <c r="PRR26" s="106"/>
      <c r="PRS26" s="106"/>
      <c r="PRT26" s="106"/>
      <c r="PRU26" s="106"/>
      <c r="PRV26" s="106"/>
      <c r="PRW26" s="106"/>
      <c r="PRX26" s="106"/>
      <c r="PRY26" s="106"/>
      <c r="PRZ26" s="106"/>
      <c r="PSA26" s="106"/>
      <c r="PSB26" s="106"/>
      <c r="PSC26" s="106"/>
      <c r="PSD26" s="106"/>
      <c r="PSE26" s="106"/>
      <c r="PSF26" s="106"/>
      <c r="PSG26" s="106"/>
      <c r="PSH26" s="106"/>
      <c r="PSI26" s="106"/>
      <c r="PSJ26" s="106"/>
      <c r="PSK26" s="106"/>
      <c r="PSL26" s="106"/>
      <c r="PSM26" s="106"/>
      <c r="PSN26" s="106"/>
      <c r="PSO26" s="106"/>
      <c r="PSP26" s="106"/>
      <c r="PSQ26" s="106"/>
      <c r="PSR26" s="106"/>
      <c r="PSS26" s="106"/>
      <c r="PST26" s="106"/>
      <c r="PSU26" s="106"/>
      <c r="PSV26" s="106"/>
      <c r="PSW26" s="106"/>
      <c r="PSX26" s="106"/>
      <c r="PSY26" s="106"/>
      <c r="PSZ26" s="106"/>
      <c r="PTA26" s="106"/>
      <c r="PTB26" s="106"/>
      <c r="PTC26" s="106"/>
      <c r="PTD26" s="106"/>
      <c r="PTE26" s="106"/>
      <c r="PTF26" s="106"/>
      <c r="PTG26" s="106"/>
      <c r="PTH26" s="106"/>
      <c r="PTI26" s="106"/>
      <c r="PTJ26" s="106"/>
      <c r="PTK26" s="106"/>
      <c r="PTL26" s="106"/>
      <c r="PTM26" s="106"/>
      <c r="PTN26" s="106"/>
      <c r="PTO26" s="106"/>
      <c r="PTP26" s="106"/>
      <c r="PTQ26" s="106"/>
      <c r="PTR26" s="106"/>
      <c r="PTS26" s="106"/>
      <c r="PTT26" s="106"/>
      <c r="PTU26" s="106"/>
      <c r="PTV26" s="106"/>
      <c r="PTW26" s="106"/>
      <c r="PTX26" s="106"/>
      <c r="PTY26" s="106"/>
      <c r="PTZ26" s="106"/>
      <c r="PUA26" s="106"/>
      <c r="PUB26" s="106"/>
      <c r="PUC26" s="106"/>
      <c r="PUD26" s="106"/>
      <c r="PUE26" s="106"/>
      <c r="PUF26" s="106"/>
      <c r="PUG26" s="106"/>
      <c r="PUH26" s="106"/>
      <c r="PUI26" s="106"/>
      <c r="PUJ26" s="106"/>
      <c r="PUK26" s="106"/>
      <c r="PUL26" s="106"/>
      <c r="PUM26" s="106"/>
      <c r="PUN26" s="106"/>
      <c r="PUO26" s="106"/>
      <c r="PUP26" s="106"/>
      <c r="PUQ26" s="106"/>
      <c r="PUR26" s="106"/>
      <c r="PUS26" s="106"/>
      <c r="PUT26" s="106"/>
      <c r="PUU26" s="106"/>
      <c r="PUV26" s="106"/>
      <c r="PUW26" s="106"/>
      <c r="PUX26" s="106"/>
      <c r="PUY26" s="106"/>
      <c r="PUZ26" s="106"/>
      <c r="PVA26" s="106"/>
      <c r="PVB26" s="106"/>
      <c r="PVC26" s="106"/>
      <c r="PVD26" s="106"/>
      <c r="PVE26" s="106"/>
      <c r="PVF26" s="106"/>
      <c r="PVG26" s="106"/>
      <c r="PVH26" s="106"/>
      <c r="PVI26" s="106"/>
      <c r="PVJ26" s="106"/>
      <c r="PVK26" s="106"/>
      <c r="PVL26" s="106"/>
      <c r="PVM26" s="106"/>
      <c r="PVN26" s="106"/>
      <c r="PVO26" s="106"/>
      <c r="PVP26" s="106"/>
      <c r="PVQ26" s="106"/>
      <c r="PVR26" s="106"/>
      <c r="PVS26" s="106"/>
      <c r="PVT26" s="106"/>
      <c r="PVU26" s="106"/>
      <c r="PVV26" s="106"/>
      <c r="PVW26" s="106"/>
      <c r="PVX26" s="106"/>
      <c r="PVY26" s="106"/>
      <c r="PVZ26" s="106"/>
      <c r="PWA26" s="106"/>
      <c r="PWB26" s="106"/>
      <c r="PWC26" s="106"/>
      <c r="PWD26" s="106"/>
      <c r="PWE26" s="106"/>
      <c r="PWF26" s="106"/>
      <c r="PWG26" s="106"/>
      <c r="PWH26" s="106"/>
      <c r="PWI26" s="106"/>
      <c r="PWJ26" s="106"/>
      <c r="PWK26" s="106"/>
      <c r="PWL26" s="106"/>
      <c r="PWM26" s="106"/>
      <c r="PWN26" s="106"/>
      <c r="PWO26" s="106"/>
      <c r="PWP26" s="106"/>
      <c r="PWQ26" s="106"/>
      <c r="PWR26" s="106"/>
      <c r="PWS26" s="106"/>
      <c r="PWT26" s="106"/>
      <c r="PWU26" s="106"/>
      <c r="PWV26" s="106"/>
      <c r="PWW26" s="106"/>
      <c r="PWX26" s="106"/>
      <c r="PWY26" s="106"/>
      <c r="PWZ26" s="106"/>
      <c r="PXA26" s="106"/>
      <c r="PXB26" s="106"/>
      <c r="PXC26" s="106"/>
      <c r="PXD26" s="106"/>
      <c r="PXE26" s="106"/>
      <c r="PXF26" s="106"/>
      <c r="PXG26" s="106"/>
      <c r="PXH26" s="106"/>
      <c r="PXI26" s="106"/>
      <c r="PXJ26" s="106"/>
      <c r="PXK26" s="106"/>
      <c r="PXL26" s="106"/>
      <c r="PXM26" s="106"/>
      <c r="PXN26" s="106"/>
      <c r="PXO26" s="106"/>
      <c r="PXP26" s="106"/>
      <c r="PXQ26" s="106"/>
      <c r="PXR26" s="106"/>
      <c r="PXS26" s="106"/>
      <c r="PXT26" s="106"/>
      <c r="PXU26" s="106"/>
      <c r="PXV26" s="106"/>
      <c r="PXW26" s="106"/>
      <c r="PXX26" s="106"/>
      <c r="PXY26" s="106"/>
      <c r="PXZ26" s="106"/>
      <c r="PYA26" s="106"/>
      <c r="PYB26" s="106"/>
      <c r="PYC26" s="106"/>
      <c r="PYD26" s="106"/>
      <c r="PYE26" s="106"/>
      <c r="PYF26" s="106"/>
      <c r="PYG26" s="106"/>
      <c r="PYH26" s="106"/>
      <c r="PYI26" s="106"/>
      <c r="PYJ26" s="106"/>
      <c r="PYK26" s="106"/>
      <c r="PYL26" s="106"/>
      <c r="PYM26" s="106"/>
      <c r="PYN26" s="106"/>
      <c r="PYO26" s="106"/>
      <c r="PYP26" s="106"/>
      <c r="PYQ26" s="106"/>
      <c r="PYR26" s="106"/>
      <c r="PYS26" s="106"/>
      <c r="PYT26" s="106"/>
      <c r="PYU26" s="106"/>
      <c r="PYV26" s="106"/>
      <c r="PYW26" s="106"/>
      <c r="PYX26" s="106"/>
      <c r="PYY26" s="106"/>
      <c r="PYZ26" s="106"/>
      <c r="PZA26" s="106"/>
      <c r="PZB26" s="106"/>
      <c r="PZC26" s="106"/>
      <c r="PZD26" s="106"/>
      <c r="PZE26" s="106"/>
      <c r="PZF26" s="106"/>
      <c r="PZG26" s="106"/>
      <c r="PZH26" s="106"/>
      <c r="PZI26" s="106"/>
      <c r="PZJ26" s="106"/>
      <c r="PZK26" s="106"/>
      <c r="PZL26" s="106"/>
      <c r="PZM26" s="106"/>
      <c r="PZN26" s="106"/>
      <c r="PZO26" s="106"/>
      <c r="PZP26" s="106"/>
      <c r="PZQ26" s="106"/>
      <c r="PZR26" s="106"/>
      <c r="PZS26" s="106"/>
      <c r="PZT26" s="106"/>
      <c r="PZU26" s="106"/>
      <c r="PZV26" s="106"/>
      <c r="PZW26" s="106"/>
      <c r="PZX26" s="106"/>
      <c r="PZY26" s="106"/>
      <c r="PZZ26" s="106"/>
      <c r="QAA26" s="106"/>
      <c r="QAB26" s="106"/>
      <c r="QAC26" s="106"/>
      <c r="QAD26" s="106"/>
      <c r="QAE26" s="106"/>
      <c r="QAF26" s="106"/>
      <c r="QAG26" s="106"/>
      <c r="QAH26" s="106"/>
      <c r="QAI26" s="106"/>
      <c r="QAJ26" s="106"/>
      <c r="QAK26" s="106"/>
      <c r="QAL26" s="106"/>
      <c r="QAM26" s="106"/>
      <c r="QAN26" s="106"/>
      <c r="QAO26" s="106"/>
      <c r="QAP26" s="106"/>
      <c r="QAQ26" s="106"/>
      <c r="QAR26" s="106"/>
      <c r="QAS26" s="106"/>
      <c r="QAT26" s="106"/>
      <c r="QAU26" s="106"/>
      <c r="QAV26" s="106"/>
      <c r="QAW26" s="106"/>
      <c r="QAX26" s="106"/>
      <c r="QAY26" s="106"/>
      <c r="QAZ26" s="106"/>
      <c r="QBA26" s="106"/>
      <c r="QBB26" s="106"/>
      <c r="QBC26" s="106"/>
      <c r="QBD26" s="106"/>
      <c r="QBE26" s="106"/>
      <c r="QBF26" s="106"/>
      <c r="QBG26" s="106"/>
      <c r="QBH26" s="106"/>
      <c r="QBI26" s="106"/>
      <c r="QBJ26" s="106"/>
      <c r="QBK26" s="106"/>
      <c r="QBL26" s="106"/>
      <c r="QBM26" s="106"/>
      <c r="QBN26" s="106"/>
      <c r="QBO26" s="106"/>
      <c r="QBP26" s="106"/>
      <c r="QBQ26" s="106"/>
      <c r="QBR26" s="106"/>
      <c r="QBS26" s="106"/>
      <c r="QBT26" s="106"/>
      <c r="QBU26" s="106"/>
      <c r="QBV26" s="106"/>
      <c r="QBW26" s="106"/>
      <c r="QBX26" s="106"/>
      <c r="QBY26" s="106"/>
      <c r="QBZ26" s="106"/>
      <c r="QCA26" s="106"/>
      <c r="QCB26" s="106"/>
      <c r="QCC26" s="106"/>
      <c r="QCD26" s="106"/>
      <c r="QCE26" s="106"/>
      <c r="QCF26" s="106"/>
      <c r="QCG26" s="106"/>
      <c r="QCH26" s="106"/>
      <c r="QCI26" s="106"/>
      <c r="QCJ26" s="106"/>
      <c r="QCK26" s="106"/>
      <c r="QCL26" s="106"/>
      <c r="QCM26" s="106"/>
      <c r="QCN26" s="106"/>
      <c r="QCO26" s="106"/>
      <c r="QCP26" s="106"/>
      <c r="QCQ26" s="106"/>
      <c r="QCR26" s="106"/>
      <c r="QCS26" s="106"/>
      <c r="QCT26" s="106"/>
      <c r="QCU26" s="106"/>
      <c r="QCV26" s="106"/>
      <c r="QCW26" s="106"/>
      <c r="QCX26" s="106"/>
      <c r="QCY26" s="106"/>
      <c r="QCZ26" s="106"/>
      <c r="QDA26" s="106"/>
      <c r="QDB26" s="106"/>
      <c r="QDC26" s="106"/>
      <c r="QDD26" s="106"/>
      <c r="QDE26" s="106"/>
      <c r="QDF26" s="106"/>
      <c r="QDG26" s="106"/>
      <c r="QDH26" s="106"/>
      <c r="QDI26" s="106"/>
      <c r="QDJ26" s="106"/>
      <c r="QDK26" s="106"/>
      <c r="QDL26" s="106"/>
      <c r="QDM26" s="106"/>
      <c r="QDN26" s="106"/>
      <c r="QDO26" s="106"/>
      <c r="QDP26" s="106"/>
      <c r="QDQ26" s="106"/>
      <c r="QDR26" s="106"/>
      <c r="QDS26" s="106"/>
      <c r="QDT26" s="106"/>
      <c r="QDU26" s="106"/>
      <c r="QDV26" s="106"/>
      <c r="QDW26" s="106"/>
      <c r="QDX26" s="106"/>
      <c r="QDY26" s="106"/>
      <c r="QDZ26" s="106"/>
      <c r="QEA26" s="106"/>
      <c r="QEB26" s="106"/>
      <c r="QEC26" s="106"/>
      <c r="QED26" s="106"/>
      <c r="QEE26" s="106"/>
      <c r="QEF26" s="106"/>
      <c r="QEG26" s="106"/>
      <c r="QEH26" s="106"/>
      <c r="QEI26" s="106"/>
      <c r="QEJ26" s="106"/>
      <c r="QEK26" s="106"/>
      <c r="QEL26" s="106"/>
      <c r="QEM26" s="106"/>
      <c r="QEN26" s="106"/>
      <c r="QEO26" s="106"/>
      <c r="QEP26" s="106"/>
      <c r="QEQ26" s="106"/>
      <c r="QER26" s="106"/>
      <c r="QES26" s="106"/>
      <c r="QET26" s="106"/>
      <c r="QEU26" s="106"/>
      <c r="QEV26" s="106"/>
      <c r="QEW26" s="106"/>
      <c r="QEX26" s="106"/>
      <c r="QEY26" s="106"/>
      <c r="QEZ26" s="106"/>
      <c r="QFA26" s="106"/>
      <c r="QFB26" s="106"/>
      <c r="QFC26" s="106"/>
      <c r="QFD26" s="106"/>
      <c r="QFE26" s="106"/>
      <c r="QFF26" s="106"/>
      <c r="QFG26" s="106"/>
      <c r="QFH26" s="106"/>
      <c r="QFI26" s="106"/>
      <c r="QFJ26" s="106"/>
      <c r="QFK26" s="106"/>
      <c r="QFL26" s="106"/>
      <c r="QFM26" s="106"/>
      <c r="QFN26" s="106"/>
      <c r="QFO26" s="106"/>
      <c r="QFP26" s="106"/>
      <c r="QFQ26" s="106"/>
      <c r="QFR26" s="106"/>
      <c r="QFS26" s="106"/>
      <c r="QFT26" s="106"/>
      <c r="QFU26" s="106"/>
      <c r="QFV26" s="106"/>
      <c r="QFW26" s="106"/>
      <c r="QFX26" s="106"/>
      <c r="QFY26" s="106"/>
      <c r="QFZ26" s="106"/>
      <c r="QGA26" s="106"/>
      <c r="QGB26" s="106"/>
      <c r="QGC26" s="106"/>
      <c r="QGD26" s="106"/>
      <c r="QGE26" s="106"/>
      <c r="QGF26" s="106"/>
      <c r="QGG26" s="106"/>
      <c r="QGH26" s="106"/>
      <c r="QGI26" s="106"/>
      <c r="QGJ26" s="106"/>
      <c r="QGK26" s="106"/>
      <c r="QGL26" s="106"/>
      <c r="QGM26" s="106"/>
      <c r="QGN26" s="106"/>
      <c r="QGO26" s="106"/>
      <c r="QGP26" s="106"/>
      <c r="QGQ26" s="106"/>
      <c r="QGR26" s="106"/>
      <c r="QGS26" s="106"/>
      <c r="QGT26" s="106"/>
      <c r="QGU26" s="106"/>
      <c r="QGV26" s="106"/>
      <c r="QGW26" s="106"/>
      <c r="QGX26" s="106"/>
      <c r="QGY26" s="106"/>
      <c r="QGZ26" s="106"/>
      <c r="QHA26" s="106"/>
      <c r="QHB26" s="106"/>
      <c r="QHC26" s="106"/>
      <c r="QHD26" s="106"/>
      <c r="QHE26" s="106"/>
      <c r="QHF26" s="106"/>
      <c r="QHG26" s="106"/>
      <c r="QHH26" s="106"/>
      <c r="QHI26" s="106"/>
      <c r="QHJ26" s="106"/>
      <c r="QHK26" s="106"/>
      <c r="QHL26" s="106"/>
      <c r="QHM26" s="106"/>
      <c r="QHN26" s="106"/>
      <c r="QHO26" s="106"/>
      <c r="QHP26" s="106"/>
      <c r="QHQ26" s="106"/>
      <c r="QHR26" s="106"/>
      <c r="QHS26" s="106"/>
      <c r="QHT26" s="106"/>
      <c r="QHU26" s="106"/>
      <c r="QHV26" s="106"/>
      <c r="QHW26" s="106"/>
      <c r="QHX26" s="106"/>
      <c r="QHY26" s="106"/>
      <c r="QHZ26" s="106"/>
      <c r="QIA26" s="106"/>
      <c r="QIB26" s="106"/>
      <c r="QIC26" s="106"/>
      <c r="QID26" s="106"/>
      <c r="QIE26" s="106"/>
      <c r="QIF26" s="106"/>
      <c r="QIG26" s="106"/>
      <c r="QIH26" s="106"/>
      <c r="QII26" s="106"/>
      <c r="QIJ26" s="106"/>
      <c r="QIK26" s="106"/>
      <c r="QIL26" s="106"/>
      <c r="QIM26" s="106"/>
      <c r="QIN26" s="106"/>
      <c r="QIO26" s="106"/>
      <c r="QIP26" s="106"/>
      <c r="QIQ26" s="106"/>
      <c r="QIR26" s="106"/>
      <c r="QIS26" s="106"/>
      <c r="QIT26" s="106"/>
      <c r="QIU26" s="106"/>
      <c r="QIV26" s="106"/>
      <c r="QIW26" s="106"/>
      <c r="QIX26" s="106"/>
      <c r="QIY26" s="106"/>
      <c r="QIZ26" s="106"/>
      <c r="QJA26" s="106"/>
      <c r="QJB26" s="106"/>
      <c r="QJC26" s="106"/>
      <c r="QJD26" s="106"/>
      <c r="QJE26" s="106"/>
      <c r="QJF26" s="106"/>
      <c r="QJG26" s="106"/>
      <c r="QJH26" s="106"/>
      <c r="QJI26" s="106"/>
      <c r="QJJ26" s="106"/>
      <c r="QJK26" s="106"/>
      <c r="QJL26" s="106"/>
      <c r="QJM26" s="106"/>
      <c r="QJN26" s="106"/>
      <c r="QJO26" s="106"/>
      <c r="QJP26" s="106"/>
      <c r="QJQ26" s="106"/>
      <c r="QJR26" s="106"/>
      <c r="QJS26" s="106"/>
      <c r="QJT26" s="106"/>
      <c r="QJU26" s="106"/>
      <c r="QJV26" s="106"/>
      <c r="QJW26" s="106"/>
      <c r="QJX26" s="106"/>
      <c r="QJY26" s="106"/>
      <c r="QJZ26" s="106"/>
      <c r="QKA26" s="106"/>
      <c r="QKB26" s="106"/>
      <c r="QKC26" s="106"/>
      <c r="QKD26" s="106"/>
      <c r="QKE26" s="106"/>
      <c r="QKF26" s="106"/>
      <c r="QKG26" s="106"/>
      <c r="QKH26" s="106"/>
      <c r="QKI26" s="106"/>
      <c r="QKJ26" s="106"/>
      <c r="QKK26" s="106"/>
      <c r="QKL26" s="106"/>
      <c r="QKM26" s="106"/>
      <c r="QKN26" s="106"/>
      <c r="QKO26" s="106"/>
      <c r="QKP26" s="106"/>
      <c r="QKQ26" s="106"/>
      <c r="QKR26" s="106"/>
      <c r="QKS26" s="106"/>
      <c r="QKT26" s="106"/>
      <c r="QKU26" s="106"/>
      <c r="QKV26" s="106"/>
      <c r="QKW26" s="106"/>
      <c r="QKX26" s="106"/>
      <c r="QKY26" s="106"/>
      <c r="QKZ26" s="106"/>
      <c r="QLA26" s="106"/>
      <c r="QLB26" s="106"/>
      <c r="QLC26" s="106"/>
      <c r="QLD26" s="106"/>
      <c r="QLE26" s="106"/>
      <c r="QLF26" s="106"/>
      <c r="QLG26" s="106"/>
      <c r="QLH26" s="106"/>
      <c r="QLI26" s="106"/>
      <c r="QLJ26" s="106"/>
      <c r="QLK26" s="106"/>
      <c r="QLL26" s="106"/>
      <c r="QLM26" s="106"/>
      <c r="QLN26" s="106"/>
      <c r="QLO26" s="106"/>
      <c r="QLP26" s="106"/>
      <c r="QLQ26" s="106"/>
      <c r="QLR26" s="106"/>
      <c r="QLS26" s="106"/>
      <c r="QLT26" s="106"/>
      <c r="QLU26" s="106"/>
      <c r="QLV26" s="106"/>
      <c r="QLW26" s="106"/>
      <c r="QLX26" s="106"/>
      <c r="QLY26" s="106"/>
      <c r="QLZ26" s="106"/>
      <c r="QMA26" s="106"/>
      <c r="QMB26" s="106"/>
      <c r="QMC26" s="106"/>
      <c r="QMD26" s="106"/>
      <c r="QME26" s="106"/>
      <c r="QMF26" s="106"/>
      <c r="QMG26" s="106"/>
      <c r="QMH26" s="106"/>
      <c r="QMI26" s="106"/>
      <c r="QMJ26" s="106"/>
      <c r="QMK26" s="106"/>
      <c r="QML26" s="106"/>
      <c r="QMM26" s="106"/>
      <c r="QMN26" s="106"/>
      <c r="QMO26" s="106"/>
      <c r="QMP26" s="106"/>
      <c r="QMQ26" s="106"/>
      <c r="QMR26" s="106"/>
      <c r="QMS26" s="106"/>
      <c r="QMT26" s="106"/>
      <c r="QMU26" s="106"/>
      <c r="QMV26" s="106"/>
      <c r="QMW26" s="106"/>
      <c r="QMX26" s="106"/>
      <c r="QMY26" s="106"/>
      <c r="QMZ26" s="106"/>
      <c r="QNA26" s="106"/>
      <c r="QNB26" s="106"/>
      <c r="QNC26" s="106"/>
      <c r="QND26" s="106"/>
      <c r="QNE26" s="106"/>
      <c r="QNF26" s="106"/>
      <c r="QNG26" s="106"/>
      <c r="QNH26" s="106"/>
      <c r="QNI26" s="106"/>
      <c r="QNJ26" s="106"/>
      <c r="QNK26" s="106"/>
      <c r="QNL26" s="106"/>
      <c r="QNM26" s="106"/>
      <c r="QNN26" s="106"/>
      <c r="QNO26" s="106"/>
      <c r="QNP26" s="106"/>
      <c r="QNQ26" s="106"/>
      <c r="QNR26" s="106"/>
      <c r="QNS26" s="106"/>
      <c r="QNT26" s="106"/>
      <c r="QNU26" s="106"/>
      <c r="QNV26" s="106"/>
      <c r="QNW26" s="106"/>
      <c r="QNX26" s="106"/>
      <c r="QNY26" s="106"/>
      <c r="QNZ26" s="106"/>
      <c r="QOA26" s="106"/>
      <c r="QOB26" s="106"/>
      <c r="QOC26" s="106"/>
      <c r="QOD26" s="106"/>
      <c r="QOE26" s="106"/>
      <c r="QOF26" s="106"/>
      <c r="QOG26" s="106"/>
      <c r="QOH26" s="106"/>
      <c r="QOI26" s="106"/>
      <c r="QOJ26" s="106"/>
      <c r="QOK26" s="106"/>
      <c r="QOL26" s="106"/>
      <c r="QOM26" s="106"/>
      <c r="QON26" s="106"/>
      <c r="QOO26" s="106"/>
      <c r="QOP26" s="106"/>
      <c r="QOQ26" s="106"/>
      <c r="QOR26" s="106"/>
      <c r="QOS26" s="106"/>
      <c r="QOT26" s="106"/>
      <c r="QOU26" s="106"/>
      <c r="QOV26" s="106"/>
      <c r="QOW26" s="106"/>
      <c r="QOX26" s="106"/>
      <c r="QOY26" s="106"/>
      <c r="QOZ26" s="106"/>
      <c r="QPA26" s="106"/>
      <c r="QPB26" s="106"/>
      <c r="QPC26" s="106"/>
      <c r="QPD26" s="106"/>
      <c r="QPE26" s="106"/>
      <c r="QPF26" s="106"/>
      <c r="QPG26" s="106"/>
      <c r="QPH26" s="106"/>
      <c r="QPI26" s="106"/>
      <c r="QPJ26" s="106"/>
      <c r="QPK26" s="106"/>
      <c r="QPL26" s="106"/>
      <c r="QPM26" s="106"/>
      <c r="QPN26" s="106"/>
      <c r="QPO26" s="106"/>
      <c r="QPP26" s="106"/>
      <c r="QPQ26" s="106"/>
      <c r="QPR26" s="106"/>
      <c r="QPS26" s="106"/>
      <c r="QPT26" s="106"/>
      <c r="QPU26" s="106"/>
      <c r="QPV26" s="106"/>
      <c r="QPW26" s="106"/>
      <c r="QPX26" s="106"/>
      <c r="QPY26" s="106"/>
      <c r="QPZ26" s="106"/>
      <c r="QQA26" s="106"/>
      <c r="QQB26" s="106"/>
      <c r="QQC26" s="106"/>
      <c r="QQD26" s="106"/>
      <c r="QQE26" s="106"/>
      <c r="QQF26" s="106"/>
      <c r="QQG26" s="106"/>
      <c r="QQH26" s="106"/>
      <c r="QQI26" s="106"/>
      <c r="QQJ26" s="106"/>
      <c r="QQK26" s="106"/>
      <c r="QQL26" s="106"/>
      <c r="QQM26" s="106"/>
      <c r="QQN26" s="106"/>
      <c r="QQO26" s="106"/>
      <c r="QQP26" s="106"/>
      <c r="QQQ26" s="106"/>
      <c r="QQR26" s="106"/>
      <c r="QQS26" s="106"/>
      <c r="QQT26" s="106"/>
      <c r="QQU26" s="106"/>
      <c r="QQV26" s="106"/>
      <c r="QQW26" s="106"/>
      <c r="QQX26" s="106"/>
      <c r="QQY26" s="106"/>
      <c r="QQZ26" s="106"/>
      <c r="QRA26" s="106"/>
      <c r="QRB26" s="106"/>
      <c r="QRC26" s="106"/>
      <c r="QRD26" s="106"/>
      <c r="QRE26" s="106"/>
      <c r="QRF26" s="106"/>
      <c r="QRG26" s="106"/>
      <c r="QRH26" s="106"/>
      <c r="QRI26" s="106"/>
      <c r="QRJ26" s="106"/>
      <c r="QRK26" s="106"/>
      <c r="QRL26" s="106"/>
      <c r="QRM26" s="106"/>
      <c r="QRN26" s="106"/>
      <c r="QRO26" s="106"/>
      <c r="QRP26" s="106"/>
      <c r="QRQ26" s="106"/>
      <c r="QRR26" s="106"/>
      <c r="QRS26" s="106"/>
      <c r="QRT26" s="106"/>
      <c r="QRU26" s="106"/>
      <c r="QRV26" s="106"/>
      <c r="QRW26" s="106"/>
      <c r="QRX26" s="106"/>
      <c r="QRY26" s="106"/>
      <c r="QRZ26" s="106"/>
      <c r="QSA26" s="106"/>
      <c r="QSB26" s="106"/>
      <c r="QSC26" s="106"/>
      <c r="QSD26" s="106"/>
      <c r="QSE26" s="106"/>
      <c r="QSF26" s="106"/>
      <c r="QSG26" s="106"/>
      <c r="QSH26" s="106"/>
      <c r="QSI26" s="106"/>
      <c r="QSJ26" s="106"/>
      <c r="QSK26" s="106"/>
      <c r="QSL26" s="106"/>
      <c r="QSM26" s="106"/>
      <c r="QSN26" s="106"/>
      <c r="QSO26" s="106"/>
      <c r="QSP26" s="106"/>
      <c r="QSQ26" s="106"/>
      <c r="QSR26" s="106"/>
      <c r="QSS26" s="106"/>
      <c r="QST26" s="106"/>
      <c r="QSU26" s="106"/>
      <c r="QSV26" s="106"/>
      <c r="QSW26" s="106"/>
      <c r="QSX26" s="106"/>
      <c r="QSY26" s="106"/>
      <c r="QSZ26" s="106"/>
      <c r="QTA26" s="106"/>
      <c r="QTB26" s="106"/>
      <c r="QTC26" s="106"/>
      <c r="QTD26" s="106"/>
      <c r="QTE26" s="106"/>
      <c r="QTF26" s="106"/>
      <c r="QTG26" s="106"/>
      <c r="QTH26" s="106"/>
      <c r="QTI26" s="106"/>
      <c r="QTJ26" s="106"/>
      <c r="QTK26" s="106"/>
      <c r="QTL26" s="106"/>
      <c r="QTM26" s="106"/>
      <c r="QTN26" s="106"/>
      <c r="QTO26" s="106"/>
      <c r="QTP26" s="106"/>
      <c r="QTQ26" s="106"/>
      <c r="QTR26" s="106"/>
      <c r="QTS26" s="106"/>
      <c r="QTT26" s="106"/>
      <c r="QTU26" s="106"/>
      <c r="QTV26" s="106"/>
      <c r="QTW26" s="106"/>
      <c r="QTX26" s="106"/>
      <c r="QTY26" s="106"/>
      <c r="QTZ26" s="106"/>
      <c r="QUA26" s="106"/>
      <c r="QUB26" s="106"/>
      <c r="QUC26" s="106"/>
      <c r="QUD26" s="106"/>
      <c r="QUE26" s="106"/>
      <c r="QUF26" s="106"/>
      <c r="QUG26" s="106"/>
      <c r="QUH26" s="106"/>
      <c r="QUI26" s="106"/>
      <c r="QUJ26" s="106"/>
      <c r="QUK26" s="106"/>
      <c r="QUL26" s="106"/>
      <c r="QUM26" s="106"/>
      <c r="QUN26" s="106"/>
      <c r="QUO26" s="106"/>
      <c r="QUP26" s="106"/>
      <c r="QUQ26" s="106"/>
      <c r="QUR26" s="106"/>
      <c r="QUS26" s="106"/>
      <c r="QUT26" s="106"/>
      <c r="QUU26" s="106"/>
      <c r="QUV26" s="106"/>
      <c r="QUW26" s="106"/>
      <c r="QUX26" s="106"/>
      <c r="QUY26" s="106"/>
      <c r="QUZ26" s="106"/>
      <c r="QVA26" s="106"/>
      <c r="QVB26" s="106"/>
      <c r="QVC26" s="106"/>
      <c r="QVD26" s="106"/>
      <c r="QVE26" s="106"/>
      <c r="QVF26" s="106"/>
      <c r="QVG26" s="106"/>
      <c r="QVH26" s="106"/>
      <c r="QVI26" s="106"/>
      <c r="QVJ26" s="106"/>
      <c r="QVK26" s="106"/>
      <c r="QVL26" s="106"/>
      <c r="QVM26" s="106"/>
      <c r="QVN26" s="106"/>
      <c r="QVO26" s="106"/>
      <c r="QVP26" s="106"/>
      <c r="QVQ26" s="106"/>
      <c r="QVR26" s="106"/>
      <c r="QVS26" s="106"/>
      <c r="QVT26" s="106"/>
      <c r="QVU26" s="106"/>
      <c r="QVV26" s="106"/>
      <c r="QVW26" s="106"/>
      <c r="QVX26" s="106"/>
      <c r="QVY26" s="106"/>
      <c r="QVZ26" s="106"/>
      <c r="QWA26" s="106"/>
      <c r="QWB26" s="106"/>
      <c r="QWC26" s="106"/>
      <c r="QWD26" s="106"/>
      <c r="QWE26" s="106"/>
      <c r="QWF26" s="106"/>
      <c r="QWG26" s="106"/>
      <c r="QWH26" s="106"/>
      <c r="QWI26" s="106"/>
      <c r="QWJ26" s="106"/>
      <c r="QWK26" s="106"/>
      <c r="QWL26" s="106"/>
      <c r="QWM26" s="106"/>
      <c r="QWN26" s="106"/>
      <c r="QWO26" s="106"/>
      <c r="QWP26" s="106"/>
      <c r="QWQ26" s="106"/>
      <c r="QWR26" s="106"/>
      <c r="QWS26" s="106"/>
      <c r="QWT26" s="106"/>
      <c r="QWU26" s="106"/>
      <c r="QWV26" s="106"/>
      <c r="QWW26" s="106"/>
      <c r="QWX26" s="106"/>
      <c r="QWY26" s="106"/>
      <c r="QWZ26" s="106"/>
      <c r="QXA26" s="106"/>
      <c r="QXB26" s="106"/>
      <c r="QXC26" s="106"/>
      <c r="QXD26" s="106"/>
      <c r="QXE26" s="106"/>
      <c r="QXF26" s="106"/>
      <c r="QXG26" s="106"/>
      <c r="QXH26" s="106"/>
      <c r="QXI26" s="106"/>
      <c r="QXJ26" s="106"/>
      <c r="QXK26" s="106"/>
      <c r="QXL26" s="106"/>
      <c r="QXM26" s="106"/>
      <c r="QXN26" s="106"/>
      <c r="QXO26" s="106"/>
      <c r="QXP26" s="106"/>
      <c r="QXQ26" s="106"/>
      <c r="QXR26" s="106"/>
      <c r="QXS26" s="106"/>
      <c r="QXT26" s="106"/>
      <c r="QXU26" s="106"/>
      <c r="QXV26" s="106"/>
      <c r="QXW26" s="106"/>
      <c r="QXX26" s="106"/>
      <c r="QXY26" s="106"/>
      <c r="QXZ26" s="106"/>
      <c r="QYA26" s="106"/>
      <c r="QYB26" s="106"/>
      <c r="QYC26" s="106"/>
      <c r="QYD26" s="106"/>
      <c r="QYE26" s="106"/>
      <c r="QYF26" s="106"/>
      <c r="QYG26" s="106"/>
      <c r="QYH26" s="106"/>
      <c r="QYI26" s="106"/>
      <c r="QYJ26" s="106"/>
      <c r="QYK26" s="106"/>
      <c r="QYL26" s="106"/>
      <c r="QYM26" s="106"/>
      <c r="QYN26" s="106"/>
      <c r="QYO26" s="106"/>
      <c r="QYP26" s="106"/>
      <c r="QYQ26" s="106"/>
      <c r="QYR26" s="106"/>
      <c r="QYS26" s="106"/>
      <c r="QYT26" s="106"/>
      <c r="QYU26" s="106"/>
      <c r="QYV26" s="106"/>
      <c r="QYW26" s="106"/>
      <c r="QYX26" s="106"/>
      <c r="QYY26" s="106"/>
      <c r="QYZ26" s="106"/>
      <c r="QZA26" s="106"/>
      <c r="QZB26" s="106"/>
      <c r="QZC26" s="106"/>
      <c r="QZD26" s="106"/>
      <c r="QZE26" s="106"/>
      <c r="QZF26" s="106"/>
      <c r="QZG26" s="106"/>
      <c r="QZH26" s="106"/>
      <c r="QZI26" s="106"/>
      <c r="QZJ26" s="106"/>
      <c r="QZK26" s="106"/>
      <c r="QZL26" s="106"/>
      <c r="QZM26" s="106"/>
      <c r="QZN26" s="106"/>
      <c r="QZO26" s="106"/>
      <c r="QZP26" s="106"/>
      <c r="QZQ26" s="106"/>
      <c r="QZR26" s="106"/>
      <c r="QZS26" s="106"/>
      <c r="QZT26" s="106"/>
      <c r="QZU26" s="106"/>
      <c r="QZV26" s="106"/>
      <c r="QZW26" s="106"/>
      <c r="QZX26" s="106"/>
      <c r="QZY26" s="106"/>
      <c r="QZZ26" s="106"/>
      <c r="RAA26" s="106"/>
      <c r="RAB26" s="106"/>
      <c r="RAC26" s="106"/>
      <c r="RAD26" s="106"/>
      <c r="RAE26" s="106"/>
      <c r="RAF26" s="106"/>
      <c r="RAG26" s="106"/>
      <c r="RAH26" s="106"/>
      <c r="RAI26" s="106"/>
      <c r="RAJ26" s="106"/>
      <c r="RAK26" s="106"/>
      <c r="RAL26" s="106"/>
      <c r="RAM26" s="106"/>
      <c r="RAN26" s="106"/>
      <c r="RAO26" s="106"/>
      <c r="RAP26" s="106"/>
      <c r="RAQ26" s="106"/>
      <c r="RAR26" s="106"/>
      <c r="RAS26" s="106"/>
      <c r="RAT26" s="106"/>
      <c r="RAU26" s="106"/>
      <c r="RAV26" s="106"/>
      <c r="RAW26" s="106"/>
      <c r="RAX26" s="106"/>
      <c r="RAY26" s="106"/>
      <c r="RAZ26" s="106"/>
      <c r="RBA26" s="106"/>
      <c r="RBB26" s="106"/>
      <c r="RBC26" s="106"/>
      <c r="RBD26" s="106"/>
      <c r="RBE26" s="106"/>
      <c r="RBF26" s="106"/>
      <c r="RBG26" s="106"/>
      <c r="RBH26" s="106"/>
      <c r="RBI26" s="106"/>
      <c r="RBJ26" s="106"/>
      <c r="RBK26" s="106"/>
      <c r="RBL26" s="106"/>
      <c r="RBM26" s="106"/>
      <c r="RBN26" s="106"/>
      <c r="RBO26" s="106"/>
      <c r="RBP26" s="106"/>
      <c r="RBQ26" s="106"/>
      <c r="RBR26" s="106"/>
      <c r="RBS26" s="106"/>
      <c r="RBT26" s="106"/>
      <c r="RBU26" s="106"/>
      <c r="RBV26" s="106"/>
      <c r="RBW26" s="106"/>
      <c r="RBX26" s="106"/>
      <c r="RBY26" s="106"/>
      <c r="RBZ26" s="106"/>
      <c r="RCA26" s="106"/>
      <c r="RCB26" s="106"/>
      <c r="RCC26" s="106"/>
      <c r="RCD26" s="106"/>
      <c r="RCE26" s="106"/>
      <c r="RCF26" s="106"/>
      <c r="RCG26" s="106"/>
      <c r="RCH26" s="106"/>
      <c r="RCI26" s="106"/>
      <c r="RCJ26" s="106"/>
      <c r="RCK26" s="106"/>
      <c r="RCL26" s="106"/>
      <c r="RCM26" s="106"/>
      <c r="RCN26" s="106"/>
      <c r="RCO26" s="106"/>
      <c r="RCP26" s="106"/>
      <c r="RCQ26" s="106"/>
      <c r="RCR26" s="106"/>
      <c r="RCS26" s="106"/>
      <c r="RCT26" s="106"/>
      <c r="RCU26" s="106"/>
      <c r="RCV26" s="106"/>
      <c r="RCW26" s="106"/>
      <c r="RCX26" s="106"/>
      <c r="RCY26" s="106"/>
      <c r="RCZ26" s="106"/>
      <c r="RDA26" s="106"/>
      <c r="RDB26" s="106"/>
      <c r="RDC26" s="106"/>
      <c r="RDD26" s="106"/>
      <c r="RDE26" s="106"/>
      <c r="RDF26" s="106"/>
      <c r="RDG26" s="106"/>
      <c r="RDH26" s="106"/>
      <c r="RDI26" s="106"/>
      <c r="RDJ26" s="106"/>
      <c r="RDK26" s="106"/>
      <c r="RDL26" s="106"/>
      <c r="RDM26" s="106"/>
      <c r="RDN26" s="106"/>
      <c r="RDO26" s="106"/>
      <c r="RDP26" s="106"/>
      <c r="RDQ26" s="106"/>
      <c r="RDR26" s="106"/>
      <c r="RDS26" s="106"/>
      <c r="RDT26" s="106"/>
      <c r="RDU26" s="106"/>
      <c r="RDV26" s="106"/>
      <c r="RDW26" s="106"/>
      <c r="RDX26" s="106"/>
      <c r="RDY26" s="106"/>
      <c r="RDZ26" s="106"/>
      <c r="REA26" s="106"/>
      <c r="REB26" s="106"/>
      <c r="REC26" s="106"/>
      <c r="RED26" s="106"/>
      <c r="REE26" s="106"/>
      <c r="REF26" s="106"/>
      <c r="REG26" s="106"/>
      <c r="REH26" s="106"/>
      <c r="REI26" s="106"/>
      <c r="REJ26" s="106"/>
      <c r="REK26" s="106"/>
      <c r="REL26" s="106"/>
      <c r="REM26" s="106"/>
      <c r="REN26" s="106"/>
      <c r="REO26" s="106"/>
      <c r="REP26" s="106"/>
      <c r="REQ26" s="106"/>
      <c r="RER26" s="106"/>
      <c r="RES26" s="106"/>
      <c r="RET26" s="106"/>
      <c r="REU26" s="106"/>
      <c r="REV26" s="106"/>
      <c r="REW26" s="106"/>
      <c r="REX26" s="106"/>
      <c r="REY26" s="106"/>
      <c r="REZ26" s="106"/>
      <c r="RFA26" s="106"/>
      <c r="RFB26" s="106"/>
      <c r="RFC26" s="106"/>
      <c r="RFD26" s="106"/>
      <c r="RFE26" s="106"/>
      <c r="RFF26" s="106"/>
      <c r="RFG26" s="106"/>
      <c r="RFH26" s="106"/>
      <c r="RFI26" s="106"/>
      <c r="RFJ26" s="106"/>
      <c r="RFK26" s="106"/>
      <c r="RFL26" s="106"/>
      <c r="RFM26" s="106"/>
      <c r="RFN26" s="106"/>
      <c r="RFO26" s="106"/>
      <c r="RFP26" s="106"/>
      <c r="RFQ26" s="106"/>
      <c r="RFR26" s="106"/>
      <c r="RFS26" s="106"/>
      <c r="RFT26" s="106"/>
      <c r="RFU26" s="106"/>
      <c r="RFV26" s="106"/>
      <c r="RFW26" s="106"/>
      <c r="RFX26" s="106"/>
      <c r="RFY26" s="106"/>
      <c r="RFZ26" s="106"/>
      <c r="RGA26" s="106"/>
      <c r="RGB26" s="106"/>
      <c r="RGC26" s="106"/>
      <c r="RGD26" s="106"/>
      <c r="RGE26" s="106"/>
      <c r="RGF26" s="106"/>
      <c r="RGG26" s="106"/>
      <c r="RGH26" s="106"/>
      <c r="RGI26" s="106"/>
      <c r="RGJ26" s="106"/>
      <c r="RGK26" s="106"/>
      <c r="RGL26" s="106"/>
      <c r="RGM26" s="106"/>
      <c r="RGN26" s="106"/>
      <c r="RGO26" s="106"/>
      <c r="RGP26" s="106"/>
      <c r="RGQ26" s="106"/>
      <c r="RGR26" s="106"/>
      <c r="RGS26" s="106"/>
      <c r="RGT26" s="106"/>
      <c r="RGU26" s="106"/>
      <c r="RGV26" s="106"/>
      <c r="RGW26" s="106"/>
      <c r="RGX26" s="106"/>
      <c r="RGY26" s="106"/>
      <c r="RGZ26" s="106"/>
      <c r="RHA26" s="106"/>
      <c r="RHB26" s="106"/>
      <c r="RHC26" s="106"/>
      <c r="RHD26" s="106"/>
      <c r="RHE26" s="106"/>
      <c r="RHF26" s="106"/>
      <c r="RHG26" s="106"/>
      <c r="RHH26" s="106"/>
      <c r="RHI26" s="106"/>
      <c r="RHJ26" s="106"/>
      <c r="RHK26" s="106"/>
      <c r="RHL26" s="106"/>
      <c r="RHM26" s="106"/>
      <c r="RHN26" s="106"/>
      <c r="RHO26" s="106"/>
      <c r="RHP26" s="106"/>
      <c r="RHQ26" s="106"/>
      <c r="RHR26" s="106"/>
      <c r="RHS26" s="106"/>
      <c r="RHT26" s="106"/>
      <c r="RHU26" s="106"/>
      <c r="RHV26" s="106"/>
      <c r="RHW26" s="106"/>
      <c r="RHX26" s="106"/>
      <c r="RHY26" s="106"/>
      <c r="RHZ26" s="106"/>
      <c r="RIA26" s="106"/>
      <c r="RIB26" s="106"/>
      <c r="RIC26" s="106"/>
      <c r="RID26" s="106"/>
      <c r="RIE26" s="106"/>
      <c r="RIF26" s="106"/>
      <c r="RIG26" s="106"/>
      <c r="RIH26" s="106"/>
      <c r="RII26" s="106"/>
      <c r="RIJ26" s="106"/>
      <c r="RIK26" s="106"/>
      <c r="RIL26" s="106"/>
      <c r="RIM26" s="106"/>
      <c r="RIN26" s="106"/>
      <c r="RIO26" s="106"/>
      <c r="RIP26" s="106"/>
      <c r="RIQ26" s="106"/>
      <c r="RIR26" s="106"/>
      <c r="RIS26" s="106"/>
      <c r="RIT26" s="106"/>
      <c r="RIU26" s="106"/>
      <c r="RIV26" s="106"/>
      <c r="RIW26" s="106"/>
      <c r="RIX26" s="106"/>
      <c r="RIY26" s="106"/>
      <c r="RIZ26" s="106"/>
      <c r="RJA26" s="106"/>
      <c r="RJB26" s="106"/>
      <c r="RJC26" s="106"/>
      <c r="RJD26" s="106"/>
      <c r="RJE26" s="106"/>
      <c r="RJF26" s="106"/>
      <c r="RJG26" s="106"/>
      <c r="RJH26" s="106"/>
      <c r="RJI26" s="106"/>
      <c r="RJJ26" s="106"/>
      <c r="RJK26" s="106"/>
      <c r="RJL26" s="106"/>
      <c r="RJM26" s="106"/>
      <c r="RJN26" s="106"/>
      <c r="RJO26" s="106"/>
      <c r="RJP26" s="106"/>
      <c r="RJQ26" s="106"/>
      <c r="RJR26" s="106"/>
      <c r="RJS26" s="106"/>
      <c r="RJT26" s="106"/>
      <c r="RJU26" s="106"/>
      <c r="RJV26" s="106"/>
      <c r="RJW26" s="106"/>
      <c r="RJX26" s="106"/>
      <c r="RJY26" s="106"/>
      <c r="RJZ26" s="106"/>
      <c r="RKA26" s="106"/>
      <c r="RKB26" s="106"/>
      <c r="RKC26" s="106"/>
      <c r="RKD26" s="106"/>
      <c r="RKE26" s="106"/>
      <c r="RKF26" s="106"/>
      <c r="RKG26" s="106"/>
      <c r="RKH26" s="106"/>
      <c r="RKI26" s="106"/>
      <c r="RKJ26" s="106"/>
      <c r="RKK26" s="106"/>
      <c r="RKL26" s="106"/>
      <c r="RKM26" s="106"/>
      <c r="RKN26" s="106"/>
      <c r="RKO26" s="106"/>
      <c r="RKP26" s="106"/>
      <c r="RKQ26" s="106"/>
      <c r="RKR26" s="106"/>
      <c r="RKS26" s="106"/>
      <c r="RKT26" s="106"/>
      <c r="RKU26" s="106"/>
      <c r="RKV26" s="106"/>
      <c r="RKW26" s="106"/>
      <c r="RKX26" s="106"/>
      <c r="RKY26" s="106"/>
      <c r="RKZ26" s="106"/>
      <c r="RLA26" s="106"/>
      <c r="RLB26" s="106"/>
      <c r="RLC26" s="106"/>
      <c r="RLD26" s="106"/>
      <c r="RLE26" s="106"/>
      <c r="RLF26" s="106"/>
      <c r="RLG26" s="106"/>
      <c r="RLH26" s="106"/>
      <c r="RLI26" s="106"/>
      <c r="RLJ26" s="106"/>
      <c r="RLK26" s="106"/>
      <c r="RLL26" s="106"/>
      <c r="RLM26" s="106"/>
      <c r="RLN26" s="106"/>
      <c r="RLO26" s="106"/>
      <c r="RLP26" s="106"/>
      <c r="RLQ26" s="106"/>
      <c r="RLR26" s="106"/>
      <c r="RLS26" s="106"/>
      <c r="RLT26" s="106"/>
      <c r="RLU26" s="106"/>
      <c r="RLV26" s="106"/>
      <c r="RLW26" s="106"/>
      <c r="RLX26" s="106"/>
      <c r="RLY26" s="106"/>
      <c r="RLZ26" s="106"/>
      <c r="RMA26" s="106"/>
      <c r="RMB26" s="106"/>
      <c r="RMC26" s="106"/>
      <c r="RMD26" s="106"/>
      <c r="RME26" s="106"/>
      <c r="RMF26" s="106"/>
      <c r="RMG26" s="106"/>
      <c r="RMH26" s="106"/>
      <c r="RMI26" s="106"/>
      <c r="RMJ26" s="106"/>
      <c r="RMK26" s="106"/>
      <c r="RML26" s="106"/>
      <c r="RMM26" s="106"/>
      <c r="RMN26" s="106"/>
      <c r="RMO26" s="106"/>
      <c r="RMP26" s="106"/>
      <c r="RMQ26" s="106"/>
      <c r="RMR26" s="106"/>
      <c r="RMS26" s="106"/>
      <c r="RMT26" s="106"/>
      <c r="RMU26" s="106"/>
      <c r="RMV26" s="106"/>
      <c r="RMW26" s="106"/>
      <c r="RMX26" s="106"/>
      <c r="RMY26" s="106"/>
      <c r="RMZ26" s="106"/>
      <c r="RNA26" s="106"/>
      <c r="RNB26" s="106"/>
      <c r="RNC26" s="106"/>
      <c r="RND26" s="106"/>
      <c r="RNE26" s="106"/>
      <c r="RNF26" s="106"/>
      <c r="RNG26" s="106"/>
      <c r="RNH26" s="106"/>
      <c r="RNI26" s="106"/>
      <c r="RNJ26" s="106"/>
      <c r="RNK26" s="106"/>
      <c r="RNL26" s="106"/>
      <c r="RNM26" s="106"/>
      <c r="RNN26" s="106"/>
      <c r="RNO26" s="106"/>
      <c r="RNP26" s="106"/>
      <c r="RNQ26" s="106"/>
      <c r="RNR26" s="106"/>
      <c r="RNS26" s="106"/>
      <c r="RNT26" s="106"/>
      <c r="RNU26" s="106"/>
      <c r="RNV26" s="106"/>
      <c r="RNW26" s="106"/>
      <c r="RNX26" s="106"/>
      <c r="RNY26" s="106"/>
      <c r="RNZ26" s="106"/>
      <c r="ROA26" s="106"/>
      <c r="ROB26" s="106"/>
      <c r="ROC26" s="106"/>
      <c r="ROD26" s="106"/>
      <c r="ROE26" s="106"/>
      <c r="ROF26" s="106"/>
      <c r="ROG26" s="106"/>
      <c r="ROH26" s="106"/>
      <c r="ROI26" s="106"/>
      <c r="ROJ26" s="106"/>
      <c r="ROK26" s="106"/>
      <c r="ROL26" s="106"/>
      <c r="ROM26" s="106"/>
      <c r="RON26" s="106"/>
      <c r="ROO26" s="106"/>
      <c r="ROP26" s="106"/>
      <c r="ROQ26" s="106"/>
      <c r="ROR26" s="106"/>
      <c r="ROS26" s="106"/>
      <c r="ROT26" s="106"/>
      <c r="ROU26" s="106"/>
      <c r="ROV26" s="106"/>
      <c r="ROW26" s="106"/>
      <c r="ROX26" s="106"/>
      <c r="ROY26" s="106"/>
      <c r="ROZ26" s="106"/>
      <c r="RPA26" s="106"/>
      <c r="RPB26" s="106"/>
      <c r="RPC26" s="106"/>
      <c r="RPD26" s="106"/>
      <c r="RPE26" s="106"/>
      <c r="RPF26" s="106"/>
      <c r="RPG26" s="106"/>
      <c r="RPH26" s="106"/>
      <c r="RPI26" s="106"/>
      <c r="RPJ26" s="106"/>
      <c r="RPK26" s="106"/>
      <c r="RPL26" s="106"/>
      <c r="RPM26" s="106"/>
      <c r="RPN26" s="106"/>
      <c r="RPO26" s="106"/>
      <c r="RPP26" s="106"/>
      <c r="RPQ26" s="106"/>
      <c r="RPR26" s="106"/>
      <c r="RPS26" s="106"/>
      <c r="RPT26" s="106"/>
      <c r="RPU26" s="106"/>
      <c r="RPV26" s="106"/>
      <c r="RPW26" s="106"/>
      <c r="RPX26" s="106"/>
      <c r="RPY26" s="106"/>
      <c r="RPZ26" s="106"/>
      <c r="RQA26" s="106"/>
      <c r="RQB26" s="106"/>
      <c r="RQC26" s="106"/>
      <c r="RQD26" s="106"/>
      <c r="RQE26" s="106"/>
      <c r="RQF26" s="106"/>
      <c r="RQG26" s="106"/>
      <c r="RQH26" s="106"/>
      <c r="RQI26" s="106"/>
      <c r="RQJ26" s="106"/>
      <c r="RQK26" s="106"/>
      <c r="RQL26" s="106"/>
      <c r="RQM26" s="106"/>
      <c r="RQN26" s="106"/>
      <c r="RQO26" s="106"/>
      <c r="RQP26" s="106"/>
      <c r="RQQ26" s="106"/>
      <c r="RQR26" s="106"/>
      <c r="RQS26" s="106"/>
      <c r="RQT26" s="106"/>
      <c r="RQU26" s="106"/>
      <c r="RQV26" s="106"/>
      <c r="RQW26" s="106"/>
      <c r="RQX26" s="106"/>
      <c r="RQY26" s="106"/>
      <c r="RQZ26" s="106"/>
      <c r="RRA26" s="106"/>
      <c r="RRB26" s="106"/>
      <c r="RRC26" s="106"/>
      <c r="RRD26" s="106"/>
      <c r="RRE26" s="106"/>
      <c r="RRF26" s="106"/>
      <c r="RRG26" s="106"/>
      <c r="RRH26" s="106"/>
      <c r="RRI26" s="106"/>
      <c r="RRJ26" s="106"/>
      <c r="RRK26" s="106"/>
      <c r="RRL26" s="106"/>
      <c r="RRM26" s="106"/>
      <c r="RRN26" s="106"/>
      <c r="RRO26" s="106"/>
      <c r="RRP26" s="106"/>
      <c r="RRQ26" s="106"/>
      <c r="RRR26" s="106"/>
      <c r="RRS26" s="106"/>
      <c r="RRT26" s="106"/>
      <c r="RRU26" s="106"/>
      <c r="RRV26" s="106"/>
      <c r="RRW26" s="106"/>
      <c r="RRX26" s="106"/>
      <c r="RRY26" s="106"/>
      <c r="RRZ26" s="106"/>
      <c r="RSA26" s="106"/>
      <c r="RSB26" s="106"/>
      <c r="RSC26" s="106"/>
      <c r="RSD26" s="106"/>
      <c r="RSE26" s="106"/>
      <c r="RSF26" s="106"/>
      <c r="RSG26" s="106"/>
      <c r="RSH26" s="106"/>
      <c r="RSI26" s="106"/>
      <c r="RSJ26" s="106"/>
      <c r="RSK26" s="106"/>
      <c r="RSL26" s="106"/>
      <c r="RSM26" s="106"/>
      <c r="RSN26" s="106"/>
      <c r="RSO26" s="106"/>
      <c r="RSP26" s="106"/>
      <c r="RSQ26" s="106"/>
      <c r="RSR26" s="106"/>
      <c r="RSS26" s="106"/>
      <c r="RST26" s="106"/>
      <c r="RSU26" s="106"/>
      <c r="RSV26" s="106"/>
      <c r="RSW26" s="106"/>
      <c r="RSX26" s="106"/>
      <c r="RSY26" s="106"/>
      <c r="RSZ26" s="106"/>
      <c r="RTA26" s="106"/>
      <c r="RTB26" s="106"/>
      <c r="RTC26" s="106"/>
      <c r="RTD26" s="106"/>
      <c r="RTE26" s="106"/>
      <c r="RTF26" s="106"/>
      <c r="RTG26" s="106"/>
      <c r="RTH26" s="106"/>
      <c r="RTI26" s="106"/>
      <c r="RTJ26" s="106"/>
      <c r="RTK26" s="106"/>
      <c r="RTL26" s="106"/>
      <c r="RTM26" s="106"/>
      <c r="RTN26" s="106"/>
      <c r="RTO26" s="106"/>
      <c r="RTP26" s="106"/>
      <c r="RTQ26" s="106"/>
      <c r="RTR26" s="106"/>
      <c r="RTS26" s="106"/>
      <c r="RTT26" s="106"/>
      <c r="RTU26" s="106"/>
      <c r="RTV26" s="106"/>
      <c r="RTW26" s="106"/>
      <c r="RTX26" s="106"/>
      <c r="RTY26" s="106"/>
      <c r="RTZ26" s="106"/>
      <c r="RUA26" s="106"/>
      <c r="RUB26" s="106"/>
      <c r="RUC26" s="106"/>
      <c r="RUD26" s="106"/>
      <c r="RUE26" s="106"/>
      <c r="RUF26" s="106"/>
      <c r="RUG26" s="106"/>
      <c r="RUH26" s="106"/>
      <c r="RUI26" s="106"/>
      <c r="RUJ26" s="106"/>
      <c r="RUK26" s="106"/>
      <c r="RUL26" s="106"/>
      <c r="RUM26" s="106"/>
      <c r="RUN26" s="106"/>
      <c r="RUO26" s="106"/>
      <c r="RUP26" s="106"/>
      <c r="RUQ26" s="106"/>
      <c r="RUR26" s="106"/>
      <c r="RUS26" s="106"/>
      <c r="RUT26" s="106"/>
      <c r="RUU26" s="106"/>
      <c r="RUV26" s="106"/>
      <c r="RUW26" s="106"/>
      <c r="RUX26" s="106"/>
      <c r="RUY26" s="106"/>
      <c r="RUZ26" s="106"/>
      <c r="RVA26" s="106"/>
      <c r="RVB26" s="106"/>
      <c r="RVC26" s="106"/>
      <c r="RVD26" s="106"/>
      <c r="RVE26" s="106"/>
      <c r="RVF26" s="106"/>
      <c r="RVG26" s="106"/>
      <c r="RVH26" s="106"/>
      <c r="RVI26" s="106"/>
      <c r="RVJ26" s="106"/>
      <c r="RVK26" s="106"/>
      <c r="RVL26" s="106"/>
      <c r="RVM26" s="106"/>
      <c r="RVN26" s="106"/>
      <c r="RVO26" s="106"/>
      <c r="RVP26" s="106"/>
      <c r="RVQ26" s="106"/>
      <c r="RVR26" s="106"/>
      <c r="RVS26" s="106"/>
      <c r="RVT26" s="106"/>
      <c r="RVU26" s="106"/>
      <c r="RVV26" s="106"/>
      <c r="RVW26" s="106"/>
      <c r="RVX26" s="106"/>
      <c r="RVY26" s="106"/>
      <c r="RVZ26" s="106"/>
      <c r="RWA26" s="106"/>
      <c r="RWB26" s="106"/>
      <c r="RWC26" s="106"/>
      <c r="RWD26" s="106"/>
      <c r="RWE26" s="106"/>
      <c r="RWF26" s="106"/>
      <c r="RWG26" s="106"/>
      <c r="RWH26" s="106"/>
      <c r="RWI26" s="106"/>
      <c r="RWJ26" s="106"/>
      <c r="RWK26" s="106"/>
      <c r="RWL26" s="106"/>
      <c r="RWM26" s="106"/>
      <c r="RWN26" s="106"/>
      <c r="RWO26" s="106"/>
      <c r="RWP26" s="106"/>
      <c r="RWQ26" s="106"/>
      <c r="RWR26" s="106"/>
      <c r="RWS26" s="106"/>
      <c r="RWT26" s="106"/>
      <c r="RWU26" s="106"/>
      <c r="RWV26" s="106"/>
      <c r="RWW26" s="106"/>
      <c r="RWX26" s="106"/>
      <c r="RWY26" s="106"/>
      <c r="RWZ26" s="106"/>
      <c r="RXA26" s="106"/>
      <c r="RXB26" s="106"/>
      <c r="RXC26" s="106"/>
      <c r="RXD26" s="106"/>
      <c r="RXE26" s="106"/>
      <c r="RXF26" s="106"/>
      <c r="RXG26" s="106"/>
      <c r="RXH26" s="106"/>
      <c r="RXI26" s="106"/>
      <c r="RXJ26" s="106"/>
      <c r="RXK26" s="106"/>
      <c r="RXL26" s="106"/>
      <c r="RXM26" s="106"/>
      <c r="RXN26" s="106"/>
      <c r="RXO26" s="106"/>
      <c r="RXP26" s="106"/>
      <c r="RXQ26" s="106"/>
      <c r="RXR26" s="106"/>
      <c r="RXS26" s="106"/>
      <c r="RXT26" s="106"/>
      <c r="RXU26" s="106"/>
      <c r="RXV26" s="106"/>
      <c r="RXW26" s="106"/>
      <c r="RXX26" s="106"/>
      <c r="RXY26" s="106"/>
      <c r="RXZ26" s="106"/>
      <c r="RYA26" s="106"/>
      <c r="RYB26" s="106"/>
      <c r="RYC26" s="106"/>
      <c r="RYD26" s="106"/>
      <c r="RYE26" s="106"/>
      <c r="RYF26" s="106"/>
      <c r="RYG26" s="106"/>
      <c r="RYH26" s="106"/>
      <c r="RYI26" s="106"/>
      <c r="RYJ26" s="106"/>
      <c r="RYK26" s="106"/>
      <c r="RYL26" s="106"/>
      <c r="RYM26" s="106"/>
      <c r="RYN26" s="106"/>
      <c r="RYO26" s="106"/>
      <c r="RYP26" s="106"/>
      <c r="RYQ26" s="106"/>
      <c r="RYR26" s="106"/>
      <c r="RYS26" s="106"/>
      <c r="RYT26" s="106"/>
      <c r="RYU26" s="106"/>
      <c r="RYV26" s="106"/>
      <c r="RYW26" s="106"/>
      <c r="RYX26" s="106"/>
      <c r="RYY26" s="106"/>
      <c r="RYZ26" s="106"/>
      <c r="RZA26" s="106"/>
      <c r="RZB26" s="106"/>
      <c r="RZC26" s="106"/>
      <c r="RZD26" s="106"/>
      <c r="RZE26" s="106"/>
      <c r="RZF26" s="106"/>
      <c r="RZG26" s="106"/>
      <c r="RZH26" s="106"/>
      <c r="RZI26" s="106"/>
      <c r="RZJ26" s="106"/>
      <c r="RZK26" s="106"/>
      <c r="RZL26" s="106"/>
      <c r="RZM26" s="106"/>
      <c r="RZN26" s="106"/>
      <c r="RZO26" s="106"/>
      <c r="RZP26" s="106"/>
      <c r="RZQ26" s="106"/>
      <c r="RZR26" s="106"/>
      <c r="RZS26" s="106"/>
      <c r="RZT26" s="106"/>
      <c r="RZU26" s="106"/>
      <c r="RZV26" s="106"/>
      <c r="RZW26" s="106"/>
      <c r="RZX26" s="106"/>
      <c r="RZY26" s="106"/>
      <c r="RZZ26" s="106"/>
      <c r="SAA26" s="106"/>
      <c r="SAB26" s="106"/>
      <c r="SAC26" s="106"/>
      <c r="SAD26" s="106"/>
      <c r="SAE26" s="106"/>
      <c r="SAF26" s="106"/>
      <c r="SAG26" s="106"/>
      <c r="SAH26" s="106"/>
      <c r="SAI26" s="106"/>
      <c r="SAJ26" s="106"/>
      <c r="SAK26" s="106"/>
      <c r="SAL26" s="106"/>
      <c r="SAM26" s="106"/>
      <c r="SAN26" s="106"/>
      <c r="SAO26" s="106"/>
      <c r="SAP26" s="106"/>
      <c r="SAQ26" s="106"/>
      <c r="SAR26" s="106"/>
      <c r="SAS26" s="106"/>
      <c r="SAT26" s="106"/>
      <c r="SAU26" s="106"/>
      <c r="SAV26" s="106"/>
      <c r="SAW26" s="106"/>
      <c r="SAX26" s="106"/>
      <c r="SAY26" s="106"/>
      <c r="SAZ26" s="106"/>
      <c r="SBA26" s="106"/>
      <c r="SBB26" s="106"/>
      <c r="SBC26" s="106"/>
      <c r="SBD26" s="106"/>
      <c r="SBE26" s="106"/>
      <c r="SBF26" s="106"/>
      <c r="SBG26" s="106"/>
      <c r="SBH26" s="106"/>
      <c r="SBI26" s="106"/>
      <c r="SBJ26" s="106"/>
      <c r="SBK26" s="106"/>
      <c r="SBL26" s="106"/>
      <c r="SBM26" s="106"/>
      <c r="SBN26" s="106"/>
      <c r="SBO26" s="106"/>
      <c r="SBP26" s="106"/>
      <c r="SBQ26" s="106"/>
      <c r="SBR26" s="106"/>
      <c r="SBS26" s="106"/>
      <c r="SBT26" s="106"/>
      <c r="SBU26" s="106"/>
      <c r="SBV26" s="106"/>
      <c r="SBW26" s="106"/>
      <c r="SBX26" s="106"/>
      <c r="SBY26" s="106"/>
      <c r="SBZ26" s="106"/>
      <c r="SCA26" s="106"/>
      <c r="SCB26" s="106"/>
      <c r="SCC26" s="106"/>
      <c r="SCD26" s="106"/>
      <c r="SCE26" s="106"/>
      <c r="SCF26" s="106"/>
      <c r="SCG26" s="106"/>
      <c r="SCH26" s="106"/>
      <c r="SCI26" s="106"/>
      <c r="SCJ26" s="106"/>
      <c r="SCK26" s="106"/>
      <c r="SCL26" s="106"/>
      <c r="SCM26" s="106"/>
      <c r="SCN26" s="106"/>
      <c r="SCO26" s="106"/>
      <c r="SCP26" s="106"/>
      <c r="SCQ26" s="106"/>
      <c r="SCR26" s="106"/>
      <c r="SCS26" s="106"/>
      <c r="SCT26" s="106"/>
      <c r="SCU26" s="106"/>
      <c r="SCV26" s="106"/>
      <c r="SCW26" s="106"/>
      <c r="SCX26" s="106"/>
      <c r="SCY26" s="106"/>
      <c r="SCZ26" s="106"/>
      <c r="SDA26" s="106"/>
      <c r="SDB26" s="106"/>
      <c r="SDC26" s="106"/>
      <c r="SDD26" s="106"/>
      <c r="SDE26" s="106"/>
      <c r="SDF26" s="106"/>
      <c r="SDG26" s="106"/>
      <c r="SDH26" s="106"/>
      <c r="SDI26" s="106"/>
      <c r="SDJ26" s="106"/>
      <c r="SDK26" s="106"/>
      <c r="SDL26" s="106"/>
      <c r="SDM26" s="106"/>
      <c r="SDN26" s="106"/>
      <c r="SDO26" s="106"/>
      <c r="SDP26" s="106"/>
      <c r="SDQ26" s="106"/>
      <c r="SDR26" s="106"/>
      <c r="SDS26" s="106"/>
      <c r="SDT26" s="106"/>
      <c r="SDU26" s="106"/>
      <c r="SDV26" s="106"/>
      <c r="SDW26" s="106"/>
      <c r="SDX26" s="106"/>
      <c r="SDY26" s="106"/>
      <c r="SDZ26" s="106"/>
      <c r="SEA26" s="106"/>
      <c r="SEB26" s="106"/>
      <c r="SEC26" s="106"/>
      <c r="SED26" s="106"/>
      <c r="SEE26" s="106"/>
      <c r="SEF26" s="106"/>
      <c r="SEG26" s="106"/>
      <c r="SEH26" s="106"/>
      <c r="SEI26" s="106"/>
      <c r="SEJ26" s="106"/>
      <c r="SEK26" s="106"/>
      <c r="SEL26" s="106"/>
      <c r="SEM26" s="106"/>
      <c r="SEN26" s="106"/>
      <c r="SEO26" s="106"/>
      <c r="SEP26" s="106"/>
      <c r="SEQ26" s="106"/>
      <c r="SER26" s="106"/>
      <c r="SES26" s="106"/>
      <c r="SET26" s="106"/>
      <c r="SEU26" s="106"/>
      <c r="SEV26" s="106"/>
      <c r="SEW26" s="106"/>
      <c r="SEX26" s="106"/>
      <c r="SEY26" s="106"/>
      <c r="SEZ26" s="106"/>
      <c r="SFA26" s="106"/>
      <c r="SFB26" s="106"/>
      <c r="SFC26" s="106"/>
      <c r="SFD26" s="106"/>
      <c r="SFE26" s="106"/>
      <c r="SFF26" s="106"/>
      <c r="SFG26" s="106"/>
      <c r="SFH26" s="106"/>
      <c r="SFI26" s="106"/>
      <c r="SFJ26" s="106"/>
      <c r="SFK26" s="106"/>
      <c r="SFL26" s="106"/>
      <c r="SFM26" s="106"/>
      <c r="SFN26" s="106"/>
      <c r="SFO26" s="106"/>
      <c r="SFP26" s="106"/>
      <c r="SFQ26" s="106"/>
      <c r="SFR26" s="106"/>
      <c r="SFS26" s="106"/>
      <c r="SFT26" s="106"/>
      <c r="SFU26" s="106"/>
      <c r="SFV26" s="106"/>
      <c r="SFW26" s="106"/>
      <c r="SFX26" s="106"/>
      <c r="SFY26" s="106"/>
      <c r="SFZ26" s="106"/>
      <c r="SGA26" s="106"/>
      <c r="SGB26" s="106"/>
      <c r="SGC26" s="106"/>
      <c r="SGD26" s="106"/>
      <c r="SGE26" s="106"/>
      <c r="SGF26" s="106"/>
      <c r="SGG26" s="106"/>
      <c r="SGH26" s="106"/>
      <c r="SGI26" s="106"/>
      <c r="SGJ26" s="106"/>
      <c r="SGK26" s="106"/>
      <c r="SGL26" s="106"/>
      <c r="SGM26" s="106"/>
      <c r="SGN26" s="106"/>
      <c r="SGO26" s="106"/>
      <c r="SGP26" s="106"/>
      <c r="SGQ26" s="106"/>
      <c r="SGR26" s="106"/>
      <c r="SGS26" s="106"/>
      <c r="SGT26" s="106"/>
      <c r="SGU26" s="106"/>
      <c r="SGV26" s="106"/>
      <c r="SGW26" s="106"/>
      <c r="SGX26" s="106"/>
      <c r="SGY26" s="106"/>
      <c r="SGZ26" s="106"/>
      <c r="SHA26" s="106"/>
      <c r="SHB26" s="106"/>
      <c r="SHC26" s="106"/>
      <c r="SHD26" s="106"/>
      <c r="SHE26" s="106"/>
      <c r="SHF26" s="106"/>
      <c r="SHG26" s="106"/>
      <c r="SHH26" s="106"/>
      <c r="SHI26" s="106"/>
      <c r="SHJ26" s="106"/>
      <c r="SHK26" s="106"/>
      <c r="SHL26" s="106"/>
      <c r="SHM26" s="106"/>
      <c r="SHN26" s="106"/>
      <c r="SHO26" s="106"/>
      <c r="SHP26" s="106"/>
      <c r="SHQ26" s="106"/>
      <c r="SHR26" s="106"/>
      <c r="SHS26" s="106"/>
      <c r="SHT26" s="106"/>
      <c r="SHU26" s="106"/>
      <c r="SHV26" s="106"/>
      <c r="SHW26" s="106"/>
      <c r="SHX26" s="106"/>
      <c r="SHY26" s="106"/>
      <c r="SHZ26" s="106"/>
      <c r="SIA26" s="106"/>
      <c r="SIB26" s="106"/>
      <c r="SIC26" s="106"/>
      <c r="SID26" s="106"/>
      <c r="SIE26" s="106"/>
      <c r="SIF26" s="106"/>
      <c r="SIG26" s="106"/>
      <c r="SIH26" s="106"/>
      <c r="SII26" s="106"/>
      <c r="SIJ26" s="106"/>
      <c r="SIK26" s="106"/>
      <c r="SIL26" s="106"/>
      <c r="SIM26" s="106"/>
      <c r="SIN26" s="106"/>
      <c r="SIO26" s="106"/>
      <c r="SIP26" s="106"/>
      <c r="SIQ26" s="106"/>
      <c r="SIR26" s="106"/>
      <c r="SIS26" s="106"/>
      <c r="SIT26" s="106"/>
      <c r="SIU26" s="106"/>
      <c r="SIV26" s="106"/>
      <c r="SIW26" s="106"/>
      <c r="SIX26" s="106"/>
      <c r="SIY26" s="106"/>
      <c r="SIZ26" s="106"/>
      <c r="SJA26" s="106"/>
      <c r="SJB26" s="106"/>
      <c r="SJC26" s="106"/>
      <c r="SJD26" s="106"/>
      <c r="SJE26" s="106"/>
      <c r="SJF26" s="106"/>
      <c r="SJG26" s="106"/>
      <c r="SJH26" s="106"/>
      <c r="SJI26" s="106"/>
      <c r="SJJ26" s="106"/>
      <c r="SJK26" s="106"/>
      <c r="SJL26" s="106"/>
      <c r="SJM26" s="106"/>
      <c r="SJN26" s="106"/>
      <c r="SJO26" s="106"/>
      <c r="SJP26" s="106"/>
      <c r="SJQ26" s="106"/>
      <c r="SJR26" s="106"/>
      <c r="SJS26" s="106"/>
      <c r="SJT26" s="106"/>
      <c r="SJU26" s="106"/>
      <c r="SJV26" s="106"/>
      <c r="SJW26" s="106"/>
      <c r="SJX26" s="106"/>
      <c r="SJY26" s="106"/>
      <c r="SJZ26" s="106"/>
      <c r="SKA26" s="106"/>
      <c r="SKB26" s="106"/>
      <c r="SKC26" s="106"/>
      <c r="SKD26" s="106"/>
      <c r="SKE26" s="106"/>
      <c r="SKF26" s="106"/>
      <c r="SKG26" s="106"/>
      <c r="SKH26" s="106"/>
      <c r="SKI26" s="106"/>
      <c r="SKJ26" s="106"/>
      <c r="SKK26" s="106"/>
      <c r="SKL26" s="106"/>
      <c r="SKM26" s="106"/>
      <c r="SKN26" s="106"/>
      <c r="SKO26" s="106"/>
      <c r="SKP26" s="106"/>
      <c r="SKQ26" s="106"/>
      <c r="SKR26" s="106"/>
      <c r="SKS26" s="106"/>
      <c r="SKT26" s="106"/>
      <c r="SKU26" s="106"/>
      <c r="SKV26" s="106"/>
      <c r="SKW26" s="106"/>
      <c r="SKX26" s="106"/>
      <c r="SKY26" s="106"/>
      <c r="SKZ26" s="106"/>
      <c r="SLA26" s="106"/>
      <c r="SLB26" s="106"/>
      <c r="SLC26" s="106"/>
      <c r="SLD26" s="106"/>
      <c r="SLE26" s="106"/>
      <c r="SLF26" s="106"/>
      <c r="SLG26" s="106"/>
      <c r="SLH26" s="106"/>
      <c r="SLI26" s="106"/>
      <c r="SLJ26" s="106"/>
      <c r="SLK26" s="106"/>
      <c r="SLL26" s="106"/>
      <c r="SLM26" s="106"/>
      <c r="SLN26" s="106"/>
      <c r="SLO26" s="106"/>
      <c r="SLP26" s="106"/>
      <c r="SLQ26" s="106"/>
      <c r="SLR26" s="106"/>
      <c r="SLS26" s="106"/>
      <c r="SLT26" s="106"/>
      <c r="SLU26" s="106"/>
      <c r="SLV26" s="106"/>
      <c r="SLW26" s="106"/>
      <c r="SLX26" s="106"/>
      <c r="SLY26" s="106"/>
      <c r="SLZ26" s="106"/>
      <c r="SMA26" s="106"/>
      <c r="SMB26" s="106"/>
      <c r="SMC26" s="106"/>
      <c r="SMD26" s="106"/>
      <c r="SME26" s="106"/>
      <c r="SMF26" s="106"/>
      <c r="SMG26" s="106"/>
      <c r="SMH26" s="106"/>
      <c r="SMI26" s="106"/>
      <c r="SMJ26" s="106"/>
      <c r="SMK26" s="106"/>
      <c r="SML26" s="106"/>
      <c r="SMM26" s="106"/>
      <c r="SMN26" s="106"/>
      <c r="SMO26" s="106"/>
      <c r="SMP26" s="106"/>
      <c r="SMQ26" s="106"/>
      <c r="SMR26" s="106"/>
      <c r="SMS26" s="106"/>
      <c r="SMT26" s="106"/>
      <c r="SMU26" s="106"/>
      <c r="SMV26" s="106"/>
      <c r="SMW26" s="106"/>
      <c r="SMX26" s="106"/>
      <c r="SMY26" s="106"/>
      <c r="SMZ26" s="106"/>
      <c r="SNA26" s="106"/>
      <c r="SNB26" s="106"/>
      <c r="SNC26" s="106"/>
      <c r="SND26" s="106"/>
      <c r="SNE26" s="106"/>
      <c r="SNF26" s="106"/>
      <c r="SNG26" s="106"/>
      <c r="SNH26" s="106"/>
      <c r="SNI26" s="106"/>
      <c r="SNJ26" s="106"/>
      <c r="SNK26" s="106"/>
      <c r="SNL26" s="106"/>
      <c r="SNM26" s="106"/>
      <c r="SNN26" s="106"/>
      <c r="SNO26" s="106"/>
      <c r="SNP26" s="106"/>
      <c r="SNQ26" s="106"/>
      <c r="SNR26" s="106"/>
      <c r="SNS26" s="106"/>
      <c r="SNT26" s="106"/>
      <c r="SNU26" s="106"/>
      <c r="SNV26" s="106"/>
      <c r="SNW26" s="106"/>
      <c r="SNX26" s="106"/>
      <c r="SNY26" s="106"/>
      <c r="SNZ26" s="106"/>
      <c r="SOA26" s="106"/>
      <c r="SOB26" s="106"/>
      <c r="SOC26" s="106"/>
      <c r="SOD26" s="106"/>
      <c r="SOE26" s="106"/>
      <c r="SOF26" s="106"/>
      <c r="SOG26" s="106"/>
      <c r="SOH26" s="106"/>
      <c r="SOI26" s="106"/>
      <c r="SOJ26" s="106"/>
      <c r="SOK26" s="106"/>
      <c r="SOL26" s="106"/>
      <c r="SOM26" s="106"/>
      <c r="SON26" s="106"/>
      <c r="SOO26" s="106"/>
      <c r="SOP26" s="106"/>
      <c r="SOQ26" s="106"/>
      <c r="SOR26" s="106"/>
      <c r="SOS26" s="106"/>
      <c r="SOT26" s="106"/>
      <c r="SOU26" s="106"/>
      <c r="SOV26" s="106"/>
      <c r="SOW26" s="106"/>
      <c r="SOX26" s="106"/>
      <c r="SOY26" s="106"/>
      <c r="SOZ26" s="106"/>
      <c r="SPA26" s="106"/>
      <c r="SPB26" s="106"/>
      <c r="SPC26" s="106"/>
      <c r="SPD26" s="106"/>
      <c r="SPE26" s="106"/>
      <c r="SPF26" s="106"/>
      <c r="SPG26" s="106"/>
      <c r="SPH26" s="106"/>
      <c r="SPI26" s="106"/>
      <c r="SPJ26" s="106"/>
      <c r="SPK26" s="106"/>
      <c r="SPL26" s="106"/>
      <c r="SPM26" s="106"/>
      <c r="SPN26" s="106"/>
      <c r="SPO26" s="106"/>
      <c r="SPP26" s="106"/>
      <c r="SPQ26" s="106"/>
      <c r="SPR26" s="106"/>
      <c r="SPS26" s="106"/>
      <c r="SPT26" s="106"/>
      <c r="SPU26" s="106"/>
      <c r="SPV26" s="106"/>
      <c r="SPW26" s="106"/>
      <c r="SPX26" s="106"/>
      <c r="SPY26" s="106"/>
      <c r="SPZ26" s="106"/>
      <c r="SQA26" s="106"/>
      <c r="SQB26" s="106"/>
      <c r="SQC26" s="106"/>
      <c r="SQD26" s="106"/>
      <c r="SQE26" s="106"/>
      <c r="SQF26" s="106"/>
      <c r="SQG26" s="106"/>
      <c r="SQH26" s="106"/>
      <c r="SQI26" s="106"/>
      <c r="SQJ26" s="106"/>
      <c r="SQK26" s="106"/>
      <c r="SQL26" s="106"/>
      <c r="SQM26" s="106"/>
      <c r="SQN26" s="106"/>
      <c r="SQO26" s="106"/>
      <c r="SQP26" s="106"/>
      <c r="SQQ26" s="106"/>
      <c r="SQR26" s="106"/>
      <c r="SQS26" s="106"/>
      <c r="SQT26" s="106"/>
      <c r="SQU26" s="106"/>
      <c r="SQV26" s="106"/>
      <c r="SQW26" s="106"/>
      <c r="SQX26" s="106"/>
      <c r="SQY26" s="106"/>
      <c r="SQZ26" s="106"/>
      <c r="SRA26" s="106"/>
      <c r="SRB26" s="106"/>
      <c r="SRC26" s="106"/>
      <c r="SRD26" s="106"/>
      <c r="SRE26" s="106"/>
      <c r="SRF26" s="106"/>
      <c r="SRG26" s="106"/>
      <c r="SRH26" s="106"/>
      <c r="SRI26" s="106"/>
      <c r="SRJ26" s="106"/>
      <c r="SRK26" s="106"/>
      <c r="SRL26" s="106"/>
      <c r="SRM26" s="106"/>
      <c r="SRN26" s="106"/>
      <c r="SRO26" s="106"/>
      <c r="SRP26" s="106"/>
      <c r="SRQ26" s="106"/>
      <c r="SRR26" s="106"/>
      <c r="SRS26" s="106"/>
      <c r="SRT26" s="106"/>
      <c r="SRU26" s="106"/>
      <c r="SRV26" s="106"/>
      <c r="SRW26" s="106"/>
      <c r="SRX26" s="106"/>
      <c r="SRY26" s="106"/>
      <c r="SRZ26" s="106"/>
      <c r="SSA26" s="106"/>
      <c r="SSB26" s="106"/>
      <c r="SSC26" s="106"/>
      <c r="SSD26" s="106"/>
      <c r="SSE26" s="106"/>
      <c r="SSF26" s="106"/>
      <c r="SSG26" s="106"/>
      <c r="SSH26" s="106"/>
      <c r="SSI26" s="106"/>
      <c r="SSJ26" s="106"/>
      <c r="SSK26" s="106"/>
      <c r="SSL26" s="106"/>
      <c r="SSM26" s="106"/>
      <c r="SSN26" s="106"/>
      <c r="SSO26" s="106"/>
      <c r="SSP26" s="106"/>
      <c r="SSQ26" s="106"/>
      <c r="SSR26" s="106"/>
      <c r="SSS26" s="106"/>
      <c r="SST26" s="106"/>
      <c r="SSU26" s="106"/>
      <c r="SSV26" s="106"/>
      <c r="SSW26" s="106"/>
      <c r="SSX26" s="106"/>
      <c r="SSY26" s="106"/>
      <c r="SSZ26" s="106"/>
      <c r="STA26" s="106"/>
      <c r="STB26" s="106"/>
      <c r="STC26" s="106"/>
      <c r="STD26" s="106"/>
      <c r="STE26" s="106"/>
      <c r="STF26" s="106"/>
      <c r="STG26" s="106"/>
      <c r="STH26" s="106"/>
      <c r="STI26" s="106"/>
      <c r="STJ26" s="106"/>
      <c r="STK26" s="106"/>
      <c r="STL26" s="106"/>
      <c r="STM26" s="106"/>
      <c r="STN26" s="106"/>
      <c r="STO26" s="106"/>
      <c r="STP26" s="106"/>
      <c r="STQ26" s="106"/>
      <c r="STR26" s="106"/>
      <c r="STS26" s="106"/>
      <c r="STT26" s="106"/>
      <c r="STU26" s="106"/>
      <c r="STV26" s="106"/>
      <c r="STW26" s="106"/>
      <c r="STX26" s="106"/>
      <c r="STY26" s="106"/>
      <c r="STZ26" s="106"/>
      <c r="SUA26" s="106"/>
      <c r="SUB26" s="106"/>
      <c r="SUC26" s="106"/>
      <c r="SUD26" s="106"/>
      <c r="SUE26" s="106"/>
      <c r="SUF26" s="106"/>
      <c r="SUG26" s="106"/>
      <c r="SUH26" s="106"/>
      <c r="SUI26" s="106"/>
      <c r="SUJ26" s="106"/>
      <c r="SUK26" s="106"/>
      <c r="SUL26" s="106"/>
      <c r="SUM26" s="106"/>
      <c r="SUN26" s="106"/>
      <c r="SUO26" s="106"/>
      <c r="SUP26" s="106"/>
      <c r="SUQ26" s="106"/>
      <c r="SUR26" s="106"/>
      <c r="SUS26" s="106"/>
      <c r="SUT26" s="106"/>
      <c r="SUU26" s="106"/>
      <c r="SUV26" s="106"/>
      <c r="SUW26" s="106"/>
      <c r="SUX26" s="106"/>
      <c r="SUY26" s="106"/>
      <c r="SUZ26" s="106"/>
      <c r="SVA26" s="106"/>
      <c r="SVB26" s="106"/>
      <c r="SVC26" s="106"/>
      <c r="SVD26" s="106"/>
      <c r="SVE26" s="106"/>
      <c r="SVF26" s="106"/>
      <c r="SVG26" s="106"/>
      <c r="SVH26" s="106"/>
      <c r="SVI26" s="106"/>
      <c r="SVJ26" s="106"/>
      <c r="SVK26" s="106"/>
      <c r="SVL26" s="106"/>
      <c r="SVM26" s="106"/>
      <c r="SVN26" s="106"/>
      <c r="SVO26" s="106"/>
      <c r="SVP26" s="106"/>
      <c r="SVQ26" s="106"/>
      <c r="SVR26" s="106"/>
      <c r="SVS26" s="106"/>
      <c r="SVT26" s="106"/>
      <c r="SVU26" s="106"/>
      <c r="SVV26" s="106"/>
      <c r="SVW26" s="106"/>
      <c r="SVX26" s="106"/>
      <c r="SVY26" s="106"/>
      <c r="SVZ26" s="106"/>
      <c r="SWA26" s="106"/>
      <c r="SWB26" s="106"/>
      <c r="SWC26" s="106"/>
      <c r="SWD26" s="106"/>
      <c r="SWE26" s="106"/>
      <c r="SWF26" s="106"/>
      <c r="SWG26" s="106"/>
      <c r="SWH26" s="106"/>
      <c r="SWI26" s="106"/>
      <c r="SWJ26" s="106"/>
      <c r="SWK26" s="106"/>
      <c r="SWL26" s="106"/>
      <c r="SWM26" s="106"/>
      <c r="SWN26" s="106"/>
      <c r="SWO26" s="106"/>
      <c r="SWP26" s="106"/>
      <c r="SWQ26" s="106"/>
      <c r="SWR26" s="106"/>
      <c r="SWS26" s="106"/>
      <c r="SWT26" s="106"/>
      <c r="SWU26" s="106"/>
      <c r="SWV26" s="106"/>
      <c r="SWW26" s="106"/>
      <c r="SWX26" s="106"/>
      <c r="SWY26" s="106"/>
      <c r="SWZ26" s="106"/>
      <c r="SXA26" s="106"/>
      <c r="SXB26" s="106"/>
      <c r="SXC26" s="106"/>
      <c r="SXD26" s="106"/>
      <c r="SXE26" s="106"/>
      <c r="SXF26" s="106"/>
      <c r="SXG26" s="106"/>
      <c r="SXH26" s="106"/>
      <c r="SXI26" s="106"/>
      <c r="SXJ26" s="106"/>
      <c r="SXK26" s="106"/>
      <c r="SXL26" s="106"/>
      <c r="SXM26" s="106"/>
      <c r="SXN26" s="106"/>
      <c r="SXO26" s="106"/>
      <c r="SXP26" s="106"/>
      <c r="SXQ26" s="106"/>
      <c r="SXR26" s="106"/>
      <c r="SXS26" s="106"/>
      <c r="SXT26" s="106"/>
      <c r="SXU26" s="106"/>
      <c r="SXV26" s="106"/>
      <c r="SXW26" s="106"/>
      <c r="SXX26" s="106"/>
      <c r="SXY26" s="106"/>
      <c r="SXZ26" s="106"/>
      <c r="SYA26" s="106"/>
      <c r="SYB26" s="106"/>
      <c r="SYC26" s="106"/>
      <c r="SYD26" s="106"/>
      <c r="SYE26" s="106"/>
      <c r="SYF26" s="106"/>
      <c r="SYG26" s="106"/>
      <c r="SYH26" s="106"/>
      <c r="SYI26" s="106"/>
      <c r="SYJ26" s="106"/>
      <c r="SYK26" s="106"/>
      <c r="SYL26" s="106"/>
      <c r="SYM26" s="106"/>
      <c r="SYN26" s="106"/>
      <c r="SYO26" s="106"/>
      <c r="SYP26" s="106"/>
      <c r="SYQ26" s="106"/>
      <c r="SYR26" s="106"/>
      <c r="SYS26" s="106"/>
      <c r="SYT26" s="106"/>
      <c r="SYU26" s="106"/>
      <c r="SYV26" s="106"/>
      <c r="SYW26" s="106"/>
      <c r="SYX26" s="106"/>
      <c r="SYY26" s="106"/>
      <c r="SYZ26" s="106"/>
      <c r="SZA26" s="106"/>
      <c r="SZB26" s="106"/>
      <c r="SZC26" s="106"/>
      <c r="SZD26" s="106"/>
      <c r="SZE26" s="106"/>
      <c r="SZF26" s="106"/>
      <c r="SZG26" s="106"/>
      <c r="SZH26" s="106"/>
      <c r="SZI26" s="106"/>
      <c r="SZJ26" s="106"/>
      <c r="SZK26" s="106"/>
      <c r="SZL26" s="106"/>
      <c r="SZM26" s="106"/>
      <c r="SZN26" s="106"/>
      <c r="SZO26" s="106"/>
      <c r="SZP26" s="106"/>
      <c r="SZQ26" s="106"/>
      <c r="SZR26" s="106"/>
      <c r="SZS26" s="106"/>
      <c r="SZT26" s="106"/>
      <c r="SZU26" s="106"/>
      <c r="SZV26" s="106"/>
      <c r="SZW26" s="106"/>
      <c r="SZX26" s="106"/>
      <c r="SZY26" s="106"/>
      <c r="SZZ26" s="106"/>
      <c r="TAA26" s="106"/>
      <c r="TAB26" s="106"/>
      <c r="TAC26" s="106"/>
      <c r="TAD26" s="106"/>
      <c r="TAE26" s="106"/>
      <c r="TAF26" s="106"/>
      <c r="TAG26" s="106"/>
      <c r="TAH26" s="106"/>
      <c r="TAI26" s="106"/>
      <c r="TAJ26" s="106"/>
      <c r="TAK26" s="106"/>
      <c r="TAL26" s="106"/>
      <c r="TAM26" s="106"/>
      <c r="TAN26" s="106"/>
      <c r="TAO26" s="106"/>
      <c r="TAP26" s="106"/>
      <c r="TAQ26" s="106"/>
      <c r="TAR26" s="106"/>
      <c r="TAS26" s="106"/>
      <c r="TAT26" s="106"/>
      <c r="TAU26" s="106"/>
      <c r="TAV26" s="106"/>
      <c r="TAW26" s="106"/>
      <c r="TAX26" s="106"/>
      <c r="TAY26" s="106"/>
      <c r="TAZ26" s="106"/>
      <c r="TBA26" s="106"/>
      <c r="TBB26" s="106"/>
      <c r="TBC26" s="106"/>
      <c r="TBD26" s="106"/>
      <c r="TBE26" s="106"/>
      <c r="TBF26" s="106"/>
      <c r="TBG26" s="106"/>
      <c r="TBH26" s="106"/>
      <c r="TBI26" s="106"/>
      <c r="TBJ26" s="106"/>
      <c r="TBK26" s="106"/>
      <c r="TBL26" s="106"/>
      <c r="TBM26" s="106"/>
      <c r="TBN26" s="106"/>
      <c r="TBO26" s="106"/>
      <c r="TBP26" s="106"/>
      <c r="TBQ26" s="106"/>
      <c r="TBR26" s="106"/>
      <c r="TBS26" s="106"/>
      <c r="TBT26" s="106"/>
      <c r="TBU26" s="106"/>
      <c r="TBV26" s="106"/>
      <c r="TBW26" s="106"/>
      <c r="TBX26" s="106"/>
      <c r="TBY26" s="106"/>
      <c r="TBZ26" s="106"/>
      <c r="TCA26" s="106"/>
      <c r="TCB26" s="106"/>
      <c r="TCC26" s="106"/>
      <c r="TCD26" s="106"/>
      <c r="TCE26" s="106"/>
      <c r="TCF26" s="106"/>
      <c r="TCG26" s="106"/>
      <c r="TCH26" s="106"/>
      <c r="TCI26" s="106"/>
      <c r="TCJ26" s="106"/>
      <c r="TCK26" s="106"/>
      <c r="TCL26" s="106"/>
      <c r="TCM26" s="106"/>
      <c r="TCN26" s="106"/>
      <c r="TCO26" s="106"/>
      <c r="TCP26" s="106"/>
      <c r="TCQ26" s="106"/>
      <c r="TCR26" s="106"/>
      <c r="TCS26" s="106"/>
      <c r="TCT26" s="106"/>
      <c r="TCU26" s="106"/>
      <c r="TCV26" s="106"/>
      <c r="TCW26" s="106"/>
      <c r="TCX26" s="106"/>
      <c r="TCY26" s="106"/>
      <c r="TCZ26" s="106"/>
      <c r="TDA26" s="106"/>
      <c r="TDB26" s="106"/>
      <c r="TDC26" s="106"/>
      <c r="TDD26" s="106"/>
      <c r="TDE26" s="106"/>
      <c r="TDF26" s="106"/>
      <c r="TDG26" s="106"/>
      <c r="TDH26" s="106"/>
      <c r="TDI26" s="106"/>
      <c r="TDJ26" s="106"/>
      <c r="TDK26" s="106"/>
      <c r="TDL26" s="106"/>
      <c r="TDM26" s="106"/>
      <c r="TDN26" s="106"/>
      <c r="TDO26" s="106"/>
      <c r="TDP26" s="106"/>
      <c r="TDQ26" s="106"/>
      <c r="TDR26" s="106"/>
      <c r="TDS26" s="106"/>
      <c r="TDT26" s="106"/>
      <c r="TDU26" s="106"/>
      <c r="TDV26" s="106"/>
      <c r="TDW26" s="106"/>
      <c r="TDX26" s="106"/>
      <c r="TDY26" s="106"/>
      <c r="TDZ26" s="106"/>
      <c r="TEA26" s="106"/>
      <c r="TEB26" s="106"/>
      <c r="TEC26" s="106"/>
      <c r="TED26" s="106"/>
      <c r="TEE26" s="106"/>
      <c r="TEF26" s="106"/>
      <c r="TEG26" s="106"/>
      <c r="TEH26" s="106"/>
      <c r="TEI26" s="106"/>
      <c r="TEJ26" s="106"/>
      <c r="TEK26" s="106"/>
      <c r="TEL26" s="106"/>
      <c r="TEM26" s="106"/>
      <c r="TEN26" s="106"/>
      <c r="TEO26" s="106"/>
      <c r="TEP26" s="106"/>
      <c r="TEQ26" s="106"/>
      <c r="TER26" s="106"/>
      <c r="TES26" s="106"/>
      <c r="TET26" s="106"/>
      <c r="TEU26" s="106"/>
      <c r="TEV26" s="106"/>
      <c r="TEW26" s="106"/>
      <c r="TEX26" s="106"/>
      <c r="TEY26" s="106"/>
      <c r="TEZ26" s="106"/>
      <c r="TFA26" s="106"/>
      <c r="TFB26" s="106"/>
      <c r="TFC26" s="106"/>
      <c r="TFD26" s="106"/>
      <c r="TFE26" s="106"/>
      <c r="TFF26" s="106"/>
      <c r="TFG26" s="106"/>
      <c r="TFH26" s="106"/>
      <c r="TFI26" s="106"/>
      <c r="TFJ26" s="106"/>
      <c r="TFK26" s="106"/>
      <c r="TFL26" s="106"/>
      <c r="TFM26" s="106"/>
      <c r="TFN26" s="106"/>
      <c r="TFO26" s="106"/>
      <c r="TFP26" s="106"/>
      <c r="TFQ26" s="106"/>
      <c r="TFR26" s="106"/>
      <c r="TFS26" s="106"/>
      <c r="TFT26" s="106"/>
      <c r="TFU26" s="106"/>
      <c r="TFV26" s="106"/>
      <c r="TFW26" s="106"/>
      <c r="TFX26" s="106"/>
      <c r="TFY26" s="106"/>
      <c r="TFZ26" s="106"/>
      <c r="TGA26" s="106"/>
      <c r="TGB26" s="106"/>
      <c r="TGC26" s="106"/>
      <c r="TGD26" s="106"/>
      <c r="TGE26" s="106"/>
      <c r="TGF26" s="106"/>
      <c r="TGG26" s="106"/>
      <c r="TGH26" s="106"/>
      <c r="TGI26" s="106"/>
      <c r="TGJ26" s="106"/>
      <c r="TGK26" s="106"/>
      <c r="TGL26" s="106"/>
      <c r="TGM26" s="106"/>
      <c r="TGN26" s="106"/>
      <c r="TGO26" s="106"/>
      <c r="TGP26" s="106"/>
      <c r="TGQ26" s="106"/>
      <c r="TGR26" s="106"/>
      <c r="TGS26" s="106"/>
      <c r="TGT26" s="106"/>
      <c r="TGU26" s="106"/>
      <c r="TGV26" s="106"/>
      <c r="TGW26" s="106"/>
      <c r="TGX26" s="106"/>
      <c r="TGY26" s="106"/>
      <c r="TGZ26" s="106"/>
      <c r="THA26" s="106"/>
      <c r="THB26" s="106"/>
      <c r="THC26" s="106"/>
      <c r="THD26" s="106"/>
      <c r="THE26" s="106"/>
      <c r="THF26" s="106"/>
      <c r="THG26" s="106"/>
      <c r="THH26" s="106"/>
      <c r="THI26" s="106"/>
      <c r="THJ26" s="106"/>
      <c r="THK26" s="106"/>
      <c r="THL26" s="106"/>
      <c r="THM26" s="106"/>
      <c r="THN26" s="106"/>
      <c r="THO26" s="106"/>
      <c r="THP26" s="106"/>
      <c r="THQ26" s="106"/>
      <c r="THR26" s="106"/>
      <c r="THS26" s="106"/>
      <c r="THT26" s="106"/>
      <c r="THU26" s="106"/>
      <c r="THV26" s="106"/>
      <c r="THW26" s="106"/>
      <c r="THX26" s="106"/>
      <c r="THY26" s="106"/>
      <c r="THZ26" s="106"/>
      <c r="TIA26" s="106"/>
      <c r="TIB26" s="106"/>
      <c r="TIC26" s="106"/>
      <c r="TID26" s="106"/>
      <c r="TIE26" s="106"/>
      <c r="TIF26" s="106"/>
      <c r="TIG26" s="106"/>
      <c r="TIH26" s="106"/>
      <c r="TII26" s="106"/>
      <c r="TIJ26" s="106"/>
      <c r="TIK26" s="106"/>
      <c r="TIL26" s="106"/>
      <c r="TIM26" s="106"/>
      <c r="TIN26" s="106"/>
      <c r="TIO26" s="106"/>
      <c r="TIP26" s="106"/>
      <c r="TIQ26" s="106"/>
      <c r="TIR26" s="106"/>
      <c r="TIS26" s="106"/>
      <c r="TIT26" s="106"/>
      <c r="TIU26" s="106"/>
      <c r="TIV26" s="106"/>
      <c r="TIW26" s="106"/>
      <c r="TIX26" s="106"/>
      <c r="TIY26" s="106"/>
      <c r="TIZ26" s="106"/>
      <c r="TJA26" s="106"/>
      <c r="TJB26" s="106"/>
      <c r="TJC26" s="106"/>
      <c r="TJD26" s="106"/>
      <c r="TJE26" s="106"/>
      <c r="TJF26" s="106"/>
      <c r="TJG26" s="106"/>
      <c r="TJH26" s="106"/>
      <c r="TJI26" s="106"/>
      <c r="TJJ26" s="106"/>
      <c r="TJK26" s="106"/>
      <c r="TJL26" s="106"/>
      <c r="TJM26" s="106"/>
      <c r="TJN26" s="106"/>
      <c r="TJO26" s="106"/>
      <c r="TJP26" s="106"/>
      <c r="TJQ26" s="106"/>
      <c r="TJR26" s="106"/>
      <c r="TJS26" s="106"/>
      <c r="TJT26" s="106"/>
      <c r="TJU26" s="106"/>
      <c r="TJV26" s="106"/>
      <c r="TJW26" s="106"/>
      <c r="TJX26" s="106"/>
      <c r="TJY26" s="106"/>
      <c r="TJZ26" s="106"/>
      <c r="TKA26" s="106"/>
      <c r="TKB26" s="106"/>
      <c r="TKC26" s="106"/>
      <c r="TKD26" s="106"/>
      <c r="TKE26" s="106"/>
      <c r="TKF26" s="106"/>
      <c r="TKG26" s="106"/>
      <c r="TKH26" s="106"/>
      <c r="TKI26" s="106"/>
      <c r="TKJ26" s="106"/>
      <c r="TKK26" s="106"/>
      <c r="TKL26" s="106"/>
      <c r="TKM26" s="106"/>
      <c r="TKN26" s="106"/>
      <c r="TKO26" s="106"/>
      <c r="TKP26" s="106"/>
      <c r="TKQ26" s="106"/>
      <c r="TKR26" s="106"/>
      <c r="TKS26" s="106"/>
      <c r="TKT26" s="106"/>
      <c r="TKU26" s="106"/>
      <c r="TKV26" s="106"/>
      <c r="TKW26" s="106"/>
      <c r="TKX26" s="106"/>
      <c r="TKY26" s="106"/>
      <c r="TKZ26" s="106"/>
      <c r="TLA26" s="106"/>
      <c r="TLB26" s="106"/>
      <c r="TLC26" s="106"/>
      <c r="TLD26" s="106"/>
      <c r="TLE26" s="106"/>
      <c r="TLF26" s="106"/>
      <c r="TLG26" s="106"/>
      <c r="TLH26" s="106"/>
      <c r="TLI26" s="106"/>
      <c r="TLJ26" s="106"/>
      <c r="TLK26" s="106"/>
      <c r="TLL26" s="106"/>
      <c r="TLM26" s="106"/>
      <c r="TLN26" s="106"/>
      <c r="TLO26" s="106"/>
      <c r="TLP26" s="106"/>
      <c r="TLQ26" s="106"/>
      <c r="TLR26" s="106"/>
      <c r="TLS26" s="106"/>
      <c r="TLT26" s="106"/>
      <c r="TLU26" s="106"/>
      <c r="TLV26" s="106"/>
      <c r="TLW26" s="106"/>
      <c r="TLX26" s="106"/>
      <c r="TLY26" s="106"/>
      <c r="TLZ26" s="106"/>
      <c r="TMA26" s="106"/>
      <c r="TMB26" s="106"/>
      <c r="TMC26" s="106"/>
      <c r="TMD26" s="106"/>
      <c r="TME26" s="106"/>
      <c r="TMF26" s="106"/>
      <c r="TMG26" s="106"/>
      <c r="TMH26" s="106"/>
      <c r="TMI26" s="106"/>
      <c r="TMJ26" s="106"/>
      <c r="TMK26" s="106"/>
      <c r="TML26" s="106"/>
      <c r="TMM26" s="106"/>
      <c r="TMN26" s="106"/>
      <c r="TMO26" s="106"/>
      <c r="TMP26" s="106"/>
      <c r="TMQ26" s="106"/>
      <c r="TMR26" s="106"/>
      <c r="TMS26" s="106"/>
      <c r="TMT26" s="106"/>
      <c r="TMU26" s="106"/>
      <c r="TMV26" s="106"/>
      <c r="TMW26" s="106"/>
      <c r="TMX26" s="106"/>
      <c r="TMY26" s="106"/>
      <c r="TMZ26" s="106"/>
      <c r="TNA26" s="106"/>
      <c r="TNB26" s="106"/>
      <c r="TNC26" s="106"/>
      <c r="TND26" s="106"/>
      <c r="TNE26" s="106"/>
      <c r="TNF26" s="106"/>
      <c r="TNG26" s="106"/>
      <c r="TNH26" s="106"/>
      <c r="TNI26" s="106"/>
      <c r="TNJ26" s="106"/>
      <c r="TNK26" s="106"/>
      <c r="TNL26" s="106"/>
      <c r="TNM26" s="106"/>
      <c r="TNN26" s="106"/>
      <c r="TNO26" s="106"/>
      <c r="TNP26" s="106"/>
      <c r="TNQ26" s="106"/>
      <c r="TNR26" s="106"/>
      <c r="TNS26" s="106"/>
      <c r="TNT26" s="106"/>
      <c r="TNU26" s="106"/>
      <c r="TNV26" s="106"/>
      <c r="TNW26" s="106"/>
      <c r="TNX26" s="106"/>
      <c r="TNY26" s="106"/>
      <c r="TNZ26" s="106"/>
      <c r="TOA26" s="106"/>
      <c r="TOB26" s="106"/>
      <c r="TOC26" s="106"/>
      <c r="TOD26" s="106"/>
      <c r="TOE26" s="106"/>
      <c r="TOF26" s="106"/>
      <c r="TOG26" s="106"/>
      <c r="TOH26" s="106"/>
      <c r="TOI26" s="106"/>
      <c r="TOJ26" s="106"/>
      <c r="TOK26" s="106"/>
      <c r="TOL26" s="106"/>
      <c r="TOM26" s="106"/>
      <c r="TON26" s="106"/>
      <c r="TOO26" s="106"/>
      <c r="TOP26" s="106"/>
      <c r="TOQ26" s="106"/>
      <c r="TOR26" s="106"/>
      <c r="TOS26" s="106"/>
      <c r="TOT26" s="106"/>
      <c r="TOU26" s="106"/>
      <c r="TOV26" s="106"/>
      <c r="TOW26" s="106"/>
      <c r="TOX26" s="106"/>
      <c r="TOY26" s="106"/>
      <c r="TOZ26" s="106"/>
      <c r="TPA26" s="106"/>
      <c r="TPB26" s="106"/>
      <c r="TPC26" s="106"/>
      <c r="TPD26" s="106"/>
      <c r="TPE26" s="106"/>
      <c r="TPF26" s="106"/>
      <c r="TPG26" s="106"/>
      <c r="TPH26" s="106"/>
      <c r="TPI26" s="106"/>
      <c r="TPJ26" s="106"/>
      <c r="TPK26" s="106"/>
      <c r="TPL26" s="106"/>
      <c r="TPM26" s="106"/>
      <c r="TPN26" s="106"/>
      <c r="TPO26" s="106"/>
      <c r="TPP26" s="106"/>
      <c r="TPQ26" s="106"/>
      <c r="TPR26" s="106"/>
      <c r="TPS26" s="106"/>
      <c r="TPT26" s="106"/>
      <c r="TPU26" s="106"/>
      <c r="TPV26" s="106"/>
      <c r="TPW26" s="106"/>
      <c r="TPX26" s="106"/>
      <c r="TPY26" s="106"/>
      <c r="TPZ26" s="106"/>
      <c r="TQA26" s="106"/>
      <c r="TQB26" s="106"/>
      <c r="TQC26" s="106"/>
      <c r="TQD26" s="106"/>
      <c r="TQE26" s="106"/>
      <c r="TQF26" s="106"/>
      <c r="TQG26" s="106"/>
      <c r="TQH26" s="106"/>
      <c r="TQI26" s="106"/>
      <c r="TQJ26" s="106"/>
      <c r="TQK26" s="106"/>
      <c r="TQL26" s="106"/>
      <c r="TQM26" s="106"/>
      <c r="TQN26" s="106"/>
      <c r="TQO26" s="106"/>
      <c r="TQP26" s="106"/>
      <c r="TQQ26" s="106"/>
      <c r="TQR26" s="106"/>
      <c r="TQS26" s="106"/>
      <c r="TQT26" s="106"/>
      <c r="TQU26" s="106"/>
      <c r="TQV26" s="106"/>
      <c r="TQW26" s="106"/>
      <c r="TQX26" s="106"/>
      <c r="TQY26" s="106"/>
      <c r="TQZ26" s="106"/>
      <c r="TRA26" s="106"/>
      <c r="TRB26" s="106"/>
      <c r="TRC26" s="106"/>
      <c r="TRD26" s="106"/>
      <c r="TRE26" s="106"/>
      <c r="TRF26" s="106"/>
      <c r="TRG26" s="106"/>
      <c r="TRH26" s="106"/>
      <c r="TRI26" s="106"/>
      <c r="TRJ26" s="106"/>
      <c r="TRK26" s="106"/>
      <c r="TRL26" s="106"/>
      <c r="TRM26" s="106"/>
      <c r="TRN26" s="106"/>
      <c r="TRO26" s="106"/>
      <c r="TRP26" s="106"/>
      <c r="TRQ26" s="106"/>
      <c r="TRR26" s="106"/>
      <c r="TRS26" s="106"/>
      <c r="TRT26" s="106"/>
      <c r="TRU26" s="106"/>
      <c r="TRV26" s="106"/>
      <c r="TRW26" s="106"/>
      <c r="TRX26" s="106"/>
      <c r="TRY26" s="106"/>
      <c r="TRZ26" s="106"/>
      <c r="TSA26" s="106"/>
      <c r="TSB26" s="106"/>
      <c r="TSC26" s="106"/>
      <c r="TSD26" s="106"/>
      <c r="TSE26" s="106"/>
      <c r="TSF26" s="106"/>
      <c r="TSG26" s="106"/>
      <c r="TSH26" s="106"/>
      <c r="TSI26" s="106"/>
      <c r="TSJ26" s="106"/>
      <c r="TSK26" s="106"/>
      <c r="TSL26" s="106"/>
      <c r="TSM26" s="106"/>
      <c r="TSN26" s="106"/>
      <c r="TSO26" s="106"/>
      <c r="TSP26" s="106"/>
      <c r="TSQ26" s="106"/>
      <c r="TSR26" s="106"/>
      <c r="TSS26" s="106"/>
      <c r="TST26" s="106"/>
      <c r="TSU26" s="106"/>
      <c r="TSV26" s="106"/>
      <c r="TSW26" s="106"/>
      <c r="TSX26" s="106"/>
      <c r="TSY26" s="106"/>
      <c r="TSZ26" s="106"/>
      <c r="TTA26" s="106"/>
      <c r="TTB26" s="106"/>
      <c r="TTC26" s="106"/>
      <c r="TTD26" s="106"/>
      <c r="TTE26" s="106"/>
      <c r="TTF26" s="106"/>
      <c r="TTG26" s="106"/>
      <c r="TTH26" s="106"/>
      <c r="TTI26" s="106"/>
      <c r="TTJ26" s="106"/>
      <c r="TTK26" s="106"/>
      <c r="TTL26" s="106"/>
      <c r="TTM26" s="106"/>
      <c r="TTN26" s="106"/>
      <c r="TTO26" s="106"/>
      <c r="TTP26" s="106"/>
      <c r="TTQ26" s="106"/>
      <c r="TTR26" s="106"/>
      <c r="TTS26" s="106"/>
      <c r="TTT26" s="106"/>
      <c r="TTU26" s="106"/>
      <c r="TTV26" s="106"/>
      <c r="TTW26" s="106"/>
      <c r="TTX26" s="106"/>
      <c r="TTY26" s="106"/>
      <c r="TTZ26" s="106"/>
      <c r="TUA26" s="106"/>
      <c r="TUB26" s="106"/>
      <c r="TUC26" s="106"/>
      <c r="TUD26" s="106"/>
      <c r="TUE26" s="106"/>
      <c r="TUF26" s="106"/>
      <c r="TUG26" s="106"/>
      <c r="TUH26" s="106"/>
      <c r="TUI26" s="106"/>
      <c r="TUJ26" s="106"/>
      <c r="TUK26" s="106"/>
      <c r="TUL26" s="106"/>
      <c r="TUM26" s="106"/>
      <c r="TUN26" s="106"/>
      <c r="TUO26" s="106"/>
      <c r="TUP26" s="106"/>
      <c r="TUQ26" s="106"/>
      <c r="TUR26" s="106"/>
      <c r="TUS26" s="106"/>
      <c r="TUT26" s="106"/>
      <c r="TUU26" s="106"/>
      <c r="TUV26" s="106"/>
      <c r="TUW26" s="106"/>
      <c r="TUX26" s="106"/>
      <c r="TUY26" s="106"/>
      <c r="TUZ26" s="106"/>
      <c r="TVA26" s="106"/>
      <c r="TVB26" s="106"/>
      <c r="TVC26" s="106"/>
      <c r="TVD26" s="106"/>
      <c r="TVE26" s="106"/>
      <c r="TVF26" s="106"/>
      <c r="TVG26" s="106"/>
      <c r="TVH26" s="106"/>
      <c r="TVI26" s="106"/>
      <c r="TVJ26" s="106"/>
      <c r="TVK26" s="106"/>
      <c r="TVL26" s="106"/>
      <c r="TVM26" s="106"/>
      <c r="TVN26" s="106"/>
      <c r="TVO26" s="106"/>
      <c r="TVP26" s="106"/>
      <c r="TVQ26" s="106"/>
      <c r="TVR26" s="106"/>
      <c r="TVS26" s="106"/>
      <c r="TVT26" s="106"/>
      <c r="TVU26" s="106"/>
      <c r="TVV26" s="106"/>
      <c r="TVW26" s="106"/>
      <c r="TVX26" s="106"/>
      <c r="TVY26" s="106"/>
      <c r="TVZ26" s="106"/>
      <c r="TWA26" s="106"/>
      <c r="TWB26" s="106"/>
      <c r="TWC26" s="106"/>
      <c r="TWD26" s="106"/>
      <c r="TWE26" s="106"/>
      <c r="TWF26" s="106"/>
      <c r="TWG26" s="106"/>
      <c r="TWH26" s="106"/>
      <c r="TWI26" s="106"/>
      <c r="TWJ26" s="106"/>
      <c r="TWK26" s="106"/>
      <c r="TWL26" s="106"/>
      <c r="TWM26" s="106"/>
      <c r="TWN26" s="106"/>
      <c r="TWO26" s="106"/>
      <c r="TWP26" s="106"/>
      <c r="TWQ26" s="106"/>
      <c r="TWR26" s="106"/>
      <c r="TWS26" s="106"/>
      <c r="TWT26" s="106"/>
      <c r="TWU26" s="106"/>
      <c r="TWV26" s="106"/>
      <c r="TWW26" s="106"/>
      <c r="TWX26" s="106"/>
      <c r="TWY26" s="106"/>
      <c r="TWZ26" s="106"/>
      <c r="TXA26" s="106"/>
      <c r="TXB26" s="106"/>
      <c r="TXC26" s="106"/>
      <c r="TXD26" s="106"/>
      <c r="TXE26" s="106"/>
      <c r="TXF26" s="106"/>
      <c r="TXG26" s="106"/>
      <c r="TXH26" s="106"/>
      <c r="TXI26" s="106"/>
      <c r="TXJ26" s="106"/>
      <c r="TXK26" s="106"/>
      <c r="TXL26" s="106"/>
      <c r="TXM26" s="106"/>
      <c r="TXN26" s="106"/>
      <c r="TXO26" s="106"/>
      <c r="TXP26" s="106"/>
      <c r="TXQ26" s="106"/>
      <c r="TXR26" s="106"/>
      <c r="TXS26" s="106"/>
      <c r="TXT26" s="106"/>
      <c r="TXU26" s="106"/>
      <c r="TXV26" s="106"/>
      <c r="TXW26" s="106"/>
      <c r="TXX26" s="106"/>
      <c r="TXY26" s="106"/>
      <c r="TXZ26" s="106"/>
      <c r="TYA26" s="106"/>
      <c r="TYB26" s="106"/>
      <c r="TYC26" s="106"/>
      <c r="TYD26" s="106"/>
      <c r="TYE26" s="106"/>
      <c r="TYF26" s="106"/>
      <c r="TYG26" s="106"/>
      <c r="TYH26" s="106"/>
      <c r="TYI26" s="106"/>
      <c r="TYJ26" s="106"/>
      <c r="TYK26" s="106"/>
      <c r="TYL26" s="106"/>
      <c r="TYM26" s="106"/>
      <c r="TYN26" s="106"/>
      <c r="TYO26" s="106"/>
      <c r="TYP26" s="106"/>
      <c r="TYQ26" s="106"/>
      <c r="TYR26" s="106"/>
      <c r="TYS26" s="106"/>
      <c r="TYT26" s="106"/>
      <c r="TYU26" s="106"/>
      <c r="TYV26" s="106"/>
      <c r="TYW26" s="106"/>
      <c r="TYX26" s="106"/>
      <c r="TYY26" s="106"/>
      <c r="TYZ26" s="106"/>
      <c r="TZA26" s="106"/>
      <c r="TZB26" s="106"/>
      <c r="TZC26" s="106"/>
      <c r="TZD26" s="106"/>
      <c r="TZE26" s="106"/>
      <c r="TZF26" s="106"/>
      <c r="TZG26" s="106"/>
      <c r="TZH26" s="106"/>
      <c r="TZI26" s="106"/>
      <c r="TZJ26" s="106"/>
      <c r="TZK26" s="106"/>
      <c r="TZL26" s="106"/>
      <c r="TZM26" s="106"/>
      <c r="TZN26" s="106"/>
      <c r="TZO26" s="106"/>
      <c r="TZP26" s="106"/>
      <c r="TZQ26" s="106"/>
      <c r="TZR26" s="106"/>
      <c r="TZS26" s="106"/>
      <c r="TZT26" s="106"/>
      <c r="TZU26" s="106"/>
      <c r="TZV26" s="106"/>
      <c r="TZW26" s="106"/>
      <c r="TZX26" s="106"/>
      <c r="TZY26" s="106"/>
      <c r="TZZ26" s="106"/>
      <c r="UAA26" s="106"/>
      <c r="UAB26" s="106"/>
      <c r="UAC26" s="106"/>
      <c r="UAD26" s="106"/>
      <c r="UAE26" s="106"/>
      <c r="UAF26" s="106"/>
      <c r="UAG26" s="106"/>
      <c r="UAH26" s="106"/>
      <c r="UAI26" s="106"/>
      <c r="UAJ26" s="106"/>
      <c r="UAK26" s="106"/>
      <c r="UAL26" s="106"/>
      <c r="UAM26" s="106"/>
      <c r="UAN26" s="106"/>
      <c r="UAO26" s="106"/>
      <c r="UAP26" s="106"/>
      <c r="UAQ26" s="106"/>
      <c r="UAR26" s="106"/>
      <c r="UAS26" s="106"/>
      <c r="UAT26" s="106"/>
      <c r="UAU26" s="106"/>
      <c r="UAV26" s="106"/>
      <c r="UAW26" s="106"/>
      <c r="UAX26" s="106"/>
      <c r="UAY26" s="106"/>
      <c r="UAZ26" s="106"/>
      <c r="UBA26" s="106"/>
      <c r="UBB26" s="106"/>
      <c r="UBC26" s="106"/>
      <c r="UBD26" s="106"/>
      <c r="UBE26" s="106"/>
      <c r="UBF26" s="106"/>
      <c r="UBG26" s="106"/>
      <c r="UBH26" s="106"/>
      <c r="UBI26" s="106"/>
      <c r="UBJ26" s="106"/>
      <c r="UBK26" s="106"/>
      <c r="UBL26" s="106"/>
      <c r="UBM26" s="106"/>
      <c r="UBN26" s="106"/>
      <c r="UBO26" s="106"/>
      <c r="UBP26" s="106"/>
      <c r="UBQ26" s="106"/>
      <c r="UBR26" s="106"/>
      <c r="UBS26" s="106"/>
      <c r="UBT26" s="106"/>
      <c r="UBU26" s="106"/>
      <c r="UBV26" s="106"/>
      <c r="UBW26" s="106"/>
      <c r="UBX26" s="106"/>
      <c r="UBY26" s="106"/>
      <c r="UBZ26" s="106"/>
      <c r="UCA26" s="106"/>
      <c r="UCB26" s="106"/>
      <c r="UCC26" s="106"/>
      <c r="UCD26" s="106"/>
      <c r="UCE26" s="106"/>
      <c r="UCF26" s="106"/>
      <c r="UCG26" s="106"/>
      <c r="UCH26" s="106"/>
      <c r="UCI26" s="106"/>
      <c r="UCJ26" s="106"/>
      <c r="UCK26" s="106"/>
      <c r="UCL26" s="106"/>
      <c r="UCM26" s="106"/>
      <c r="UCN26" s="106"/>
      <c r="UCO26" s="106"/>
      <c r="UCP26" s="106"/>
      <c r="UCQ26" s="106"/>
      <c r="UCR26" s="106"/>
      <c r="UCS26" s="106"/>
      <c r="UCT26" s="106"/>
      <c r="UCU26" s="106"/>
      <c r="UCV26" s="106"/>
      <c r="UCW26" s="106"/>
      <c r="UCX26" s="106"/>
      <c r="UCY26" s="106"/>
      <c r="UCZ26" s="106"/>
      <c r="UDA26" s="106"/>
      <c r="UDB26" s="106"/>
      <c r="UDC26" s="106"/>
      <c r="UDD26" s="106"/>
      <c r="UDE26" s="106"/>
      <c r="UDF26" s="106"/>
      <c r="UDG26" s="106"/>
      <c r="UDH26" s="106"/>
      <c r="UDI26" s="106"/>
      <c r="UDJ26" s="106"/>
      <c r="UDK26" s="106"/>
      <c r="UDL26" s="106"/>
      <c r="UDM26" s="106"/>
      <c r="UDN26" s="106"/>
      <c r="UDO26" s="106"/>
      <c r="UDP26" s="106"/>
      <c r="UDQ26" s="106"/>
      <c r="UDR26" s="106"/>
      <c r="UDS26" s="106"/>
      <c r="UDT26" s="106"/>
      <c r="UDU26" s="106"/>
      <c r="UDV26" s="106"/>
      <c r="UDW26" s="106"/>
      <c r="UDX26" s="106"/>
      <c r="UDY26" s="106"/>
      <c r="UDZ26" s="106"/>
      <c r="UEA26" s="106"/>
      <c r="UEB26" s="106"/>
      <c r="UEC26" s="106"/>
      <c r="UED26" s="106"/>
      <c r="UEE26" s="106"/>
      <c r="UEF26" s="106"/>
      <c r="UEG26" s="106"/>
      <c r="UEH26" s="106"/>
      <c r="UEI26" s="106"/>
      <c r="UEJ26" s="106"/>
      <c r="UEK26" s="106"/>
      <c r="UEL26" s="106"/>
      <c r="UEM26" s="106"/>
      <c r="UEN26" s="106"/>
      <c r="UEO26" s="106"/>
      <c r="UEP26" s="106"/>
      <c r="UEQ26" s="106"/>
      <c r="UER26" s="106"/>
      <c r="UES26" s="106"/>
      <c r="UET26" s="106"/>
      <c r="UEU26" s="106"/>
      <c r="UEV26" s="106"/>
      <c r="UEW26" s="106"/>
      <c r="UEX26" s="106"/>
      <c r="UEY26" s="106"/>
      <c r="UEZ26" s="106"/>
      <c r="UFA26" s="106"/>
      <c r="UFB26" s="106"/>
      <c r="UFC26" s="106"/>
      <c r="UFD26" s="106"/>
      <c r="UFE26" s="106"/>
      <c r="UFF26" s="106"/>
      <c r="UFG26" s="106"/>
      <c r="UFH26" s="106"/>
      <c r="UFI26" s="106"/>
      <c r="UFJ26" s="106"/>
      <c r="UFK26" s="106"/>
      <c r="UFL26" s="106"/>
      <c r="UFM26" s="106"/>
      <c r="UFN26" s="106"/>
      <c r="UFO26" s="106"/>
      <c r="UFP26" s="106"/>
      <c r="UFQ26" s="106"/>
      <c r="UFR26" s="106"/>
      <c r="UFS26" s="106"/>
      <c r="UFT26" s="106"/>
      <c r="UFU26" s="106"/>
      <c r="UFV26" s="106"/>
      <c r="UFW26" s="106"/>
      <c r="UFX26" s="106"/>
      <c r="UFY26" s="106"/>
      <c r="UFZ26" s="106"/>
      <c r="UGA26" s="106"/>
      <c r="UGB26" s="106"/>
      <c r="UGC26" s="106"/>
      <c r="UGD26" s="106"/>
      <c r="UGE26" s="106"/>
      <c r="UGF26" s="106"/>
      <c r="UGG26" s="106"/>
      <c r="UGH26" s="106"/>
      <c r="UGI26" s="106"/>
      <c r="UGJ26" s="106"/>
      <c r="UGK26" s="106"/>
      <c r="UGL26" s="106"/>
      <c r="UGM26" s="106"/>
      <c r="UGN26" s="106"/>
      <c r="UGO26" s="106"/>
      <c r="UGP26" s="106"/>
      <c r="UGQ26" s="106"/>
      <c r="UGR26" s="106"/>
      <c r="UGS26" s="106"/>
      <c r="UGT26" s="106"/>
      <c r="UGU26" s="106"/>
      <c r="UGV26" s="106"/>
      <c r="UGW26" s="106"/>
      <c r="UGX26" s="106"/>
      <c r="UGY26" s="106"/>
      <c r="UGZ26" s="106"/>
      <c r="UHA26" s="106"/>
      <c r="UHB26" s="106"/>
      <c r="UHC26" s="106"/>
      <c r="UHD26" s="106"/>
      <c r="UHE26" s="106"/>
      <c r="UHF26" s="106"/>
      <c r="UHG26" s="106"/>
      <c r="UHH26" s="106"/>
      <c r="UHI26" s="106"/>
      <c r="UHJ26" s="106"/>
      <c r="UHK26" s="106"/>
      <c r="UHL26" s="106"/>
      <c r="UHM26" s="106"/>
      <c r="UHN26" s="106"/>
      <c r="UHO26" s="106"/>
      <c r="UHP26" s="106"/>
      <c r="UHQ26" s="106"/>
      <c r="UHR26" s="106"/>
      <c r="UHS26" s="106"/>
      <c r="UHT26" s="106"/>
      <c r="UHU26" s="106"/>
      <c r="UHV26" s="106"/>
      <c r="UHW26" s="106"/>
      <c r="UHX26" s="106"/>
      <c r="UHY26" s="106"/>
      <c r="UHZ26" s="106"/>
      <c r="UIA26" s="106"/>
      <c r="UIB26" s="106"/>
      <c r="UIC26" s="106"/>
      <c r="UID26" s="106"/>
      <c r="UIE26" s="106"/>
      <c r="UIF26" s="106"/>
      <c r="UIG26" s="106"/>
      <c r="UIH26" s="106"/>
      <c r="UII26" s="106"/>
      <c r="UIJ26" s="106"/>
      <c r="UIK26" s="106"/>
      <c r="UIL26" s="106"/>
      <c r="UIM26" s="106"/>
      <c r="UIN26" s="106"/>
      <c r="UIO26" s="106"/>
      <c r="UIP26" s="106"/>
      <c r="UIQ26" s="106"/>
      <c r="UIR26" s="106"/>
      <c r="UIS26" s="106"/>
      <c r="UIT26" s="106"/>
      <c r="UIU26" s="106"/>
      <c r="UIV26" s="106"/>
      <c r="UIW26" s="106"/>
      <c r="UIX26" s="106"/>
      <c r="UIY26" s="106"/>
      <c r="UIZ26" s="106"/>
      <c r="UJA26" s="106"/>
      <c r="UJB26" s="106"/>
      <c r="UJC26" s="106"/>
      <c r="UJD26" s="106"/>
      <c r="UJE26" s="106"/>
      <c r="UJF26" s="106"/>
      <c r="UJG26" s="106"/>
      <c r="UJH26" s="106"/>
      <c r="UJI26" s="106"/>
      <c r="UJJ26" s="106"/>
      <c r="UJK26" s="106"/>
      <c r="UJL26" s="106"/>
      <c r="UJM26" s="106"/>
      <c r="UJN26" s="106"/>
      <c r="UJO26" s="106"/>
      <c r="UJP26" s="106"/>
      <c r="UJQ26" s="106"/>
      <c r="UJR26" s="106"/>
      <c r="UJS26" s="106"/>
      <c r="UJT26" s="106"/>
      <c r="UJU26" s="106"/>
      <c r="UJV26" s="106"/>
      <c r="UJW26" s="106"/>
      <c r="UJX26" s="106"/>
      <c r="UJY26" s="106"/>
      <c r="UJZ26" s="106"/>
      <c r="UKA26" s="106"/>
      <c r="UKB26" s="106"/>
      <c r="UKC26" s="106"/>
      <c r="UKD26" s="106"/>
      <c r="UKE26" s="106"/>
      <c r="UKF26" s="106"/>
      <c r="UKG26" s="106"/>
      <c r="UKH26" s="106"/>
      <c r="UKI26" s="106"/>
      <c r="UKJ26" s="106"/>
      <c r="UKK26" s="106"/>
      <c r="UKL26" s="106"/>
      <c r="UKM26" s="106"/>
      <c r="UKN26" s="106"/>
      <c r="UKO26" s="106"/>
      <c r="UKP26" s="106"/>
      <c r="UKQ26" s="106"/>
      <c r="UKR26" s="106"/>
      <c r="UKS26" s="106"/>
      <c r="UKT26" s="106"/>
      <c r="UKU26" s="106"/>
      <c r="UKV26" s="106"/>
      <c r="UKW26" s="106"/>
      <c r="UKX26" s="106"/>
      <c r="UKY26" s="106"/>
      <c r="UKZ26" s="106"/>
      <c r="ULA26" s="106"/>
      <c r="ULB26" s="106"/>
      <c r="ULC26" s="106"/>
      <c r="ULD26" s="106"/>
      <c r="ULE26" s="106"/>
      <c r="ULF26" s="106"/>
      <c r="ULG26" s="106"/>
      <c r="ULH26" s="106"/>
      <c r="ULI26" s="106"/>
      <c r="ULJ26" s="106"/>
      <c r="ULK26" s="106"/>
      <c r="ULL26" s="106"/>
      <c r="ULM26" s="106"/>
      <c r="ULN26" s="106"/>
      <c r="ULO26" s="106"/>
      <c r="ULP26" s="106"/>
      <c r="ULQ26" s="106"/>
      <c r="ULR26" s="106"/>
      <c r="ULS26" s="106"/>
      <c r="ULT26" s="106"/>
      <c r="ULU26" s="106"/>
      <c r="ULV26" s="106"/>
      <c r="ULW26" s="106"/>
      <c r="ULX26" s="106"/>
      <c r="ULY26" s="106"/>
      <c r="ULZ26" s="106"/>
      <c r="UMA26" s="106"/>
      <c r="UMB26" s="106"/>
      <c r="UMC26" s="106"/>
      <c r="UMD26" s="106"/>
      <c r="UME26" s="106"/>
      <c r="UMF26" s="106"/>
      <c r="UMG26" s="106"/>
      <c r="UMH26" s="106"/>
      <c r="UMI26" s="106"/>
      <c r="UMJ26" s="106"/>
      <c r="UMK26" s="106"/>
      <c r="UML26" s="106"/>
      <c r="UMM26" s="106"/>
      <c r="UMN26" s="106"/>
      <c r="UMO26" s="106"/>
      <c r="UMP26" s="106"/>
      <c r="UMQ26" s="106"/>
      <c r="UMR26" s="106"/>
      <c r="UMS26" s="106"/>
      <c r="UMT26" s="106"/>
      <c r="UMU26" s="106"/>
      <c r="UMV26" s="106"/>
      <c r="UMW26" s="106"/>
      <c r="UMX26" s="106"/>
      <c r="UMY26" s="106"/>
      <c r="UMZ26" s="106"/>
      <c r="UNA26" s="106"/>
      <c r="UNB26" s="106"/>
      <c r="UNC26" s="106"/>
      <c r="UND26" s="106"/>
      <c r="UNE26" s="106"/>
      <c r="UNF26" s="106"/>
      <c r="UNG26" s="106"/>
      <c r="UNH26" s="106"/>
      <c r="UNI26" s="106"/>
      <c r="UNJ26" s="106"/>
      <c r="UNK26" s="106"/>
      <c r="UNL26" s="106"/>
      <c r="UNM26" s="106"/>
      <c r="UNN26" s="106"/>
      <c r="UNO26" s="106"/>
      <c r="UNP26" s="106"/>
      <c r="UNQ26" s="106"/>
      <c r="UNR26" s="106"/>
      <c r="UNS26" s="106"/>
      <c r="UNT26" s="106"/>
      <c r="UNU26" s="106"/>
      <c r="UNV26" s="106"/>
      <c r="UNW26" s="106"/>
      <c r="UNX26" s="106"/>
      <c r="UNY26" s="106"/>
      <c r="UNZ26" s="106"/>
      <c r="UOA26" s="106"/>
      <c r="UOB26" s="106"/>
      <c r="UOC26" s="106"/>
      <c r="UOD26" s="106"/>
      <c r="UOE26" s="106"/>
      <c r="UOF26" s="106"/>
      <c r="UOG26" s="106"/>
      <c r="UOH26" s="106"/>
      <c r="UOI26" s="106"/>
      <c r="UOJ26" s="106"/>
      <c r="UOK26" s="106"/>
      <c r="UOL26" s="106"/>
      <c r="UOM26" s="106"/>
      <c r="UON26" s="106"/>
      <c r="UOO26" s="106"/>
      <c r="UOP26" s="106"/>
      <c r="UOQ26" s="106"/>
      <c r="UOR26" s="106"/>
      <c r="UOS26" s="106"/>
      <c r="UOT26" s="106"/>
      <c r="UOU26" s="106"/>
      <c r="UOV26" s="106"/>
      <c r="UOW26" s="106"/>
      <c r="UOX26" s="106"/>
      <c r="UOY26" s="106"/>
      <c r="UOZ26" s="106"/>
      <c r="UPA26" s="106"/>
      <c r="UPB26" s="106"/>
      <c r="UPC26" s="106"/>
      <c r="UPD26" s="106"/>
      <c r="UPE26" s="106"/>
      <c r="UPF26" s="106"/>
      <c r="UPG26" s="106"/>
      <c r="UPH26" s="106"/>
      <c r="UPI26" s="106"/>
      <c r="UPJ26" s="106"/>
      <c r="UPK26" s="106"/>
      <c r="UPL26" s="106"/>
      <c r="UPM26" s="106"/>
      <c r="UPN26" s="106"/>
      <c r="UPO26" s="106"/>
      <c r="UPP26" s="106"/>
      <c r="UPQ26" s="106"/>
      <c r="UPR26" s="106"/>
      <c r="UPS26" s="106"/>
      <c r="UPT26" s="106"/>
      <c r="UPU26" s="106"/>
      <c r="UPV26" s="106"/>
      <c r="UPW26" s="106"/>
      <c r="UPX26" s="106"/>
      <c r="UPY26" s="106"/>
      <c r="UPZ26" s="106"/>
      <c r="UQA26" s="106"/>
      <c r="UQB26" s="106"/>
      <c r="UQC26" s="106"/>
      <c r="UQD26" s="106"/>
      <c r="UQE26" s="106"/>
      <c r="UQF26" s="106"/>
      <c r="UQG26" s="106"/>
      <c r="UQH26" s="106"/>
      <c r="UQI26" s="106"/>
      <c r="UQJ26" s="106"/>
      <c r="UQK26" s="106"/>
      <c r="UQL26" s="106"/>
      <c r="UQM26" s="106"/>
      <c r="UQN26" s="106"/>
      <c r="UQO26" s="106"/>
      <c r="UQP26" s="106"/>
      <c r="UQQ26" s="106"/>
      <c r="UQR26" s="106"/>
      <c r="UQS26" s="106"/>
      <c r="UQT26" s="106"/>
      <c r="UQU26" s="106"/>
      <c r="UQV26" s="106"/>
      <c r="UQW26" s="106"/>
      <c r="UQX26" s="106"/>
      <c r="UQY26" s="106"/>
      <c r="UQZ26" s="106"/>
      <c r="URA26" s="106"/>
      <c r="URB26" s="106"/>
      <c r="URC26" s="106"/>
      <c r="URD26" s="106"/>
      <c r="URE26" s="106"/>
      <c r="URF26" s="106"/>
      <c r="URG26" s="106"/>
      <c r="URH26" s="106"/>
      <c r="URI26" s="106"/>
      <c r="URJ26" s="106"/>
      <c r="URK26" s="106"/>
      <c r="URL26" s="106"/>
      <c r="URM26" s="106"/>
      <c r="URN26" s="106"/>
      <c r="URO26" s="106"/>
      <c r="URP26" s="106"/>
      <c r="URQ26" s="106"/>
      <c r="URR26" s="106"/>
      <c r="URS26" s="106"/>
      <c r="URT26" s="106"/>
      <c r="URU26" s="106"/>
      <c r="URV26" s="106"/>
      <c r="URW26" s="106"/>
      <c r="URX26" s="106"/>
      <c r="URY26" s="106"/>
      <c r="URZ26" s="106"/>
      <c r="USA26" s="106"/>
      <c r="USB26" s="106"/>
      <c r="USC26" s="106"/>
      <c r="USD26" s="106"/>
      <c r="USE26" s="106"/>
      <c r="USF26" s="106"/>
      <c r="USG26" s="106"/>
      <c r="USH26" s="106"/>
      <c r="USI26" s="106"/>
      <c r="USJ26" s="106"/>
      <c r="USK26" s="106"/>
      <c r="USL26" s="106"/>
      <c r="USM26" s="106"/>
      <c r="USN26" s="106"/>
      <c r="USO26" s="106"/>
      <c r="USP26" s="106"/>
      <c r="USQ26" s="106"/>
      <c r="USR26" s="106"/>
      <c r="USS26" s="106"/>
      <c r="UST26" s="106"/>
      <c r="USU26" s="106"/>
      <c r="USV26" s="106"/>
      <c r="USW26" s="106"/>
      <c r="USX26" s="106"/>
      <c r="USY26" s="106"/>
      <c r="USZ26" s="106"/>
      <c r="UTA26" s="106"/>
      <c r="UTB26" s="106"/>
      <c r="UTC26" s="106"/>
      <c r="UTD26" s="106"/>
      <c r="UTE26" s="106"/>
      <c r="UTF26" s="106"/>
      <c r="UTG26" s="106"/>
      <c r="UTH26" s="106"/>
      <c r="UTI26" s="106"/>
      <c r="UTJ26" s="106"/>
      <c r="UTK26" s="106"/>
      <c r="UTL26" s="106"/>
      <c r="UTM26" s="106"/>
      <c r="UTN26" s="106"/>
      <c r="UTO26" s="106"/>
      <c r="UTP26" s="106"/>
      <c r="UTQ26" s="106"/>
      <c r="UTR26" s="106"/>
      <c r="UTS26" s="106"/>
      <c r="UTT26" s="106"/>
      <c r="UTU26" s="106"/>
      <c r="UTV26" s="106"/>
      <c r="UTW26" s="106"/>
      <c r="UTX26" s="106"/>
      <c r="UTY26" s="106"/>
      <c r="UTZ26" s="106"/>
      <c r="UUA26" s="106"/>
      <c r="UUB26" s="106"/>
      <c r="UUC26" s="106"/>
      <c r="UUD26" s="106"/>
      <c r="UUE26" s="106"/>
      <c r="UUF26" s="106"/>
      <c r="UUG26" s="106"/>
      <c r="UUH26" s="106"/>
      <c r="UUI26" s="106"/>
      <c r="UUJ26" s="106"/>
      <c r="UUK26" s="106"/>
      <c r="UUL26" s="106"/>
      <c r="UUM26" s="106"/>
      <c r="UUN26" s="106"/>
      <c r="UUO26" s="106"/>
      <c r="UUP26" s="106"/>
      <c r="UUQ26" s="106"/>
      <c r="UUR26" s="106"/>
      <c r="UUS26" s="106"/>
      <c r="UUT26" s="106"/>
      <c r="UUU26" s="106"/>
      <c r="UUV26" s="106"/>
      <c r="UUW26" s="106"/>
      <c r="UUX26" s="106"/>
      <c r="UUY26" s="106"/>
      <c r="UUZ26" s="106"/>
      <c r="UVA26" s="106"/>
      <c r="UVB26" s="106"/>
      <c r="UVC26" s="106"/>
      <c r="UVD26" s="106"/>
      <c r="UVE26" s="106"/>
      <c r="UVF26" s="106"/>
      <c r="UVG26" s="106"/>
      <c r="UVH26" s="106"/>
      <c r="UVI26" s="106"/>
      <c r="UVJ26" s="106"/>
      <c r="UVK26" s="106"/>
      <c r="UVL26" s="106"/>
      <c r="UVM26" s="106"/>
      <c r="UVN26" s="106"/>
      <c r="UVO26" s="106"/>
      <c r="UVP26" s="106"/>
      <c r="UVQ26" s="106"/>
      <c r="UVR26" s="106"/>
      <c r="UVS26" s="106"/>
      <c r="UVT26" s="106"/>
      <c r="UVU26" s="106"/>
      <c r="UVV26" s="106"/>
      <c r="UVW26" s="106"/>
      <c r="UVX26" s="106"/>
      <c r="UVY26" s="106"/>
      <c r="UVZ26" s="106"/>
      <c r="UWA26" s="106"/>
      <c r="UWB26" s="106"/>
      <c r="UWC26" s="106"/>
      <c r="UWD26" s="106"/>
      <c r="UWE26" s="106"/>
      <c r="UWF26" s="106"/>
      <c r="UWG26" s="106"/>
      <c r="UWH26" s="106"/>
      <c r="UWI26" s="106"/>
      <c r="UWJ26" s="106"/>
      <c r="UWK26" s="106"/>
      <c r="UWL26" s="106"/>
      <c r="UWM26" s="106"/>
      <c r="UWN26" s="106"/>
      <c r="UWO26" s="106"/>
      <c r="UWP26" s="106"/>
      <c r="UWQ26" s="106"/>
      <c r="UWR26" s="106"/>
      <c r="UWS26" s="106"/>
      <c r="UWT26" s="106"/>
      <c r="UWU26" s="106"/>
      <c r="UWV26" s="106"/>
      <c r="UWW26" s="106"/>
      <c r="UWX26" s="106"/>
      <c r="UWY26" s="106"/>
      <c r="UWZ26" s="106"/>
      <c r="UXA26" s="106"/>
      <c r="UXB26" s="106"/>
      <c r="UXC26" s="106"/>
      <c r="UXD26" s="106"/>
      <c r="UXE26" s="106"/>
      <c r="UXF26" s="106"/>
      <c r="UXG26" s="106"/>
      <c r="UXH26" s="106"/>
      <c r="UXI26" s="106"/>
      <c r="UXJ26" s="106"/>
      <c r="UXK26" s="106"/>
      <c r="UXL26" s="106"/>
      <c r="UXM26" s="106"/>
      <c r="UXN26" s="106"/>
      <c r="UXO26" s="106"/>
      <c r="UXP26" s="106"/>
      <c r="UXQ26" s="106"/>
      <c r="UXR26" s="106"/>
      <c r="UXS26" s="106"/>
      <c r="UXT26" s="106"/>
      <c r="UXU26" s="106"/>
      <c r="UXV26" s="106"/>
      <c r="UXW26" s="106"/>
      <c r="UXX26" s="106"/>
      <c r="UXY26" s="106"/>
      <c r="UXZ26" s="106"/>
      <c r="UYA26" s="106"/>
      <c r="UYB26" s="106"/>
      <c r="UYC26" s="106"/>
      <c r="UYD26" s="106"/>
      <c r="UYE26" s="106"/>
      <c r="UYF26" s="106"/>
      <c r="UYG26" s="106"/>
      <c r="UYH26" s="106"/>
      <c r="UYI26" s="106"/>
      <c r="UYJ26" s="106"/>
      <c r="UYK26" s="106"/>
      <c r="UYL26" s="106"/>
      <c r="UYM26" s="106"/>
      <c r="UYN26" s="106"/>
      <c r="UYO26" s="106"/>
      <c r="UYP26" s="106"/>
      <c r="UYQ26" s="106"/>
      <c r="UYR26" s="106"/>
      <c r="UYS26" s="106"/>
      <c r="UYT26" s="106"/>
      <c r="UYU26" s="106"/>
      <c r="UYV26" s="106"/>
      <c r="UYW26" s="106"/>
      <c r="UYX26" s="106"/>
      <c r="UYY26" s="106"/>
      <c r="UYZ26" s="106"/>
      <c r="UZA26" s="106"/>
      <c r="UZB26" s="106"/>
      <c r="UZC26" s="106"/>
      <c r="UZD26" s="106"/>
      <c r="UZE26" s="106"/>
      <c r="UZF26" s="106"/>
      <c r="UZG26" s="106"/>
      <c r="UZH26" s="106"/>
      <c r="UZI26" s="106"/>
      <c r="UZJ26" s="106"/>
      <c r="UZK26" s="106"/>
      <c r="UZL26" s="106"/>
      <c r="UZM26" s="106"/>
      <c r="UZN26" s="106"/>
      <c r="UZO26" s="106"/>
      <c r="UZP26" s="106"/>
      <c r="UZQ26" s="106"/>
      <c r="UZR26" s="106"/>
      <c r="UZS26" s="106"/>
      <c r="UZT26" s="106"/>
      <c r="UZU26" s="106"/>
      <c r="UZV26" s="106"/>
      <c r="UZW26" s="106"/>
      <c r="UZX26" s="106"/>
      <c r="UZY26" s="106"/>
      <c r="UZZ26" s="106"/>
      <c r="VAA26" s="106"/>
      <c r="VAB26" s="106"/>
      <c r="VAC26" s="106"/>
      <c r="VAD26" s="106"/>
      <c r="VAE26" s="106"/>
      <c r="VAF26" s="106"/>
      <c r="VAG26" s="106"/>
      <c r="VAH26" s="106"/>
      <c r="VAI26" s="106"/>
      <c r="VAJ26" s="106"/>
      <c r="VAK26" s="106"/>
      <c r="VAL26" s="106"/>
      <c r="VAM26" s="106"/>
      <c r="VAN26" s="106"/>
      <c r="VAO26" s="106"/>
      <c r="VAP26" s="106"/>
      <c r="VAQ26" s="106"/>
      <c r="VAR26" s="106"/>
      <c r="VAS26" s="106"/>
      <c r="VAT26" s="106"/>
      <c r="VAU26" s="106"/>
      <c r="VAV26" s="106"/>
      <c r="VAW26" s="106"/>
      <c r="VAX26" s="106"/>
      <c r="VAY26" s="106"/>
      <c r="VAZ26" s="106"/>
      <c r="VBA26" s="106"/>
      <c r="VBB26" s="106"/>
      <c r="VBC26" s="106"/>
      <c r="VBD26" s="106"/>
      <c r="VBE26" s="106"/>
      <c r="VBF26" s="106"/>
      <c r="VBG26" s="106"/>
      <c r="VBH26" s="106"/>
      <c r="VBI26" s="106"/>
      <c r="VBJ26" s="106"/>
      <c r="VBK26" s="106"/>
      <c r="VBL26" s="106"/>
      <c r="VBM26" s="106"/>
      <c r="VBN26" s="106"/>
      <c r="VBO26" s="106"/>
      <c r="VBP26" s="106"/>
      <c r="VBQ26" s="106"/>
      <c r="VBR26" s="106"/>
      <c r="VBS26" s="106"/>
      <c r="VBT26" s="106"/>
      <c r="VBU26" s="106"/>
      <c r="VBV26" s="106"/>
      <c r="VBW26" s="106"/>
      <c r="VBX26" s="106"/>
      <c r="VBY26" s="106"/>
      <c r="VBZ26" s="106"/>
      <c r="VCA26" s="106"/>
      <c r="VCB26" s="106"/>
      <c r="VCC26" s="106"/>
      <c r="VCD26" s="106"/>
      <c r="VCE26" s="106"/>
      <c r="VCF26" s="106"/>
      <c r="VCG26" s="106"/>
      <c r="VCH26" s="106"/>
      <c r="VCI26" s="106"/>
      <c r="VCJ26" s="106"/>
      <c r="VCK26" s="106"/>
      <c r="VCL26" s="106"/>
      <c r="VCM26" s="106"/>
      <c r="VCN26" s="106"/>
      <c r="VCO26" s="106"/>
      <c r="VCP26" s="106"/>
      <c r="VCQ26" s="106"/>
      <c r="VCR26" s="106"/>
      <c r="VCS26" s="106"/>
      <c r="VCT26" s="106"/>
      <c r="VCU26" s="106"/>
      <c r="VCV26" s="106"/>
      <c r="VCW26" s="106"/>
      <c r="VCX26" s="106"/>
      <c r="VCY26" s="106"/>
      <c r="VCZ26" s="106"/>
      <c r="VDA26" s="106"/>
      <c r="VDB26" s="106"/>
      <c r="VDC26" s="106"/>
      <c r="VDD26" s="106"/>
      <c r="VDE26" s="106"/>
      <c r="VDF26" s="106"/>
      <c r="VDG26" s="106"/>
      <c r="VDH26" s="106"/>
      <c r="VDI26" s="106"/>
      <c r="VDJ26" s="106"/>
      <c r="VDK26" s="106"/>
      <c r="VDL26" s="106"/>
      <c r="VDM26" s="106"/>
      <c r="VDN26" s="106"/>
      <c r="VDO26" s="106"/>
      <c r="VDP26" s="106"/>
      <c r="VDQ26" s="106"/>
      <c r="VDR26" s="106"/>
      <c r="VDS26" s="106"/>
      <c r="VDT26" s="106"/>
      <c r="VDU26" s="106"/>
      <c r="VDV26" s="106"/>
      <c r="VDW26" s="106"/>
      <c r="VDX26" s="106"/>
      <c r="VDY26" s="106"/>
      <c r="VDZ26" s="106"/>
      <c r="VEA26" s="106"/>
      <c r="VEB26" s="106"/>
      <c r="VEC26" s="106"/>
      <c r="VED26" s="106"/>
      <c r="VEE26" s="106"/>
      <c r="VEF26" s="106"/>
      <c r="VEG26" s="106"/>
      <c r="VEH26" s="106"/>
      <c r="VEI26" s="106"/>
      <c r="VEJ26" s="106"/>
      <c r="VEK26" s="106"/>
      <c r="VEL26" s="106"/>
      <c r="VEM26" s="106"/>
      <c r="VEN26" s="106"/>
      <c r="VEO26" s="106"/>
      <c r="VEP26" s="106"/>
      <c r="VEQ26" s="106"/>
      <c r="VER26" s="106"/>
      <c r="VES26" s="106"/>
      <c r="VET26" s="106"/>
      <c r="VEU26" s="106"/>
      <c r="VEV26" s="106"/>
      <c r="VEW26" s="106"/>
      <c r="VEX26" s="106"/>
      <c r="VEY26" s="106"/>
      <c r="VEZ26" s="106"/>
      <c r="VFA26" s="106"/>
      <c r="VFB26" s="106"/>
      <c r="VFC26" s="106"/>
      <c r="VFD26" s="106"/>
      <c r="VFE26" s="106"/>
      <c r="VFF26" s="106"/>
      <c r="VFG26" s="106"/>
      <c r="VFH26" s="106"/>
      <c r="VFI26" s="106"/>
      <c r="VFJ26" s="106"/>
      <c r="VFK26" s="106"/>
      <c r="VFL26" s="106"/>
      <c r="VFM26" s="106"/>
      <c r="VFN26" s="106"/>
      <c r="VFO26" s="106"/>
      <c r="VFP26" s="106"/>
      <c r="VFQ26" s="106"/>
      <c r="VFR26" s="106"/>
      <c r="VFS26" s="106"/>
      <c r="VFT26" s="106"/>
      <c r="VFU26" s="106"/>
      <c r="VFV26" s="106"/>
      <c r="VFW26" s="106"/>
      <c r="VFX26" s="106"/>
      <c r="VFY26" s="106"/>
      <c r="VFZ26" s="106"/>
      <c r="VGA26" s="106"/>
      <c r="VGB26" s="106"/>
      <c r="VGC26" s="106"/>
      <c r="VGD26" s="106"/>
      <c r="VGE26" s="106"/>
      <c r="VGF26" s="106"/>
      <c r="VGG26" s="106"/>
      <c r="VGH26" s="106"/>
      <c r="VGI26" s="106"/>
      <c r="VGJ26" s="106"/>
      <c r="VGK26" s="106"/>
      <c r="VGL26" s="106"/>
      <c r="VGM26" s="106"/>
      <c r="VGN26" s="106"/>
      <c r="VGO26" s="106"/>
      <c r="VGP26" s="106"/>
      <c r="VGQ26" s="106"/>
      <c r="VGR26" s="106"/>
      <c r="VGS26" s="106"/>
      <c r="VGT26" s="106"/>
      <c r="VGU26" s="106"/>
      <c r="VGV26" s="106"/>
      <c r="VGW26" s="106"/>
      <c r="VGX26" s="106"/>
      <c r="VGY26" s="106"/>
      <c r="VGZ26" s="106"/>
      <c r="VHA26" s="106"/>
      <c r="VHB26" s="106"/>
      <c r="VHC26" s="106"/>
      <c r="VHD26" s="106"/>
      <c r="VHE26" s="106"/>
      <c r="VHF26" s="106"/>
      <c r="VHG26" s="106"/>
      <c r="VHH26" s="106"/>
      <c r="VHI26" s="106"/>
      <c r="VHJ26" s="106"/>
      <c r="VHK26" s="106"/>
      <c r="VHL26" s="106"/>
      <c r="VHM26" s="106"/>
      <c r="VHN26" s="106"/>
      <c r="VHO26" s="106"/>
      <c r="VHP26" s="106"/>
      <c r="VHQ26" s="106"/>
      <c r="VHR26" s="106"/>
      <c r="VHS26" s="106"/>
      <c r="VHT26" s="106"/>
      <c r="VHU26" s="106"/>
      <c r="VHV26" s="106"/>
      <c r="VHW26" s="106"/>
      <c r="VHX26" s="106"/>
      <c r="VHY26" s="106"/>
      <c r="VHZ26" s="106"/>
      <c r="VIA26" s="106"/>
      <c r="VIB26" s="106"/>
      <c r="VIC26" s="106"/>
      <c r="VID26" s="106"/>
      <c r="VIE26" s="106"/>
      <c r="VIF26" s="106"/>
      <c r="VIG26" s="106"/>
      <c r="VIH26" s="106"/>
      <c r="VII26" s="106"/>
      <c r="VIJ26" s="106"/>
      <c r="VIK26" s="106"/>
      <c r="VIL26" s="106"/>
      <c r="VIM26" s="106"/>
      <c r="VIN26" s="106"/>
      <c r="VIO26" s="106"/>
      <c r="VIP26" s="106"/>
      <c r="VIQ26" s="106"/>
      <c r="VIR26" s="106"/>
      <c r="VIS26" s="106"/>
      <c r="VIT26" s="106"/>
      <c r="VIU26" s="106"/>
      <c r="VIV26" s="106"/>
      <c r="VIW26" s="106"/>
      <c r="VIX26" s="106"/>
      <c r="VIY26" s="106"/>
      <c r="VIZ26" s="106"/>
      <c r="VJA26" s="106"/>
      <c r="VJB26" s="106"/>
      <c r="VJC26" s="106"/>
      <c r="VJD26" s="106"/>
      <c r="VJE26" s="106"/>
      <c r="VJF26" s="106"/>
      <c r="VJG26" s="106"/>
      <c r="VJH26" s="106"/>
      <c r="VJI26" s="106"/>
      <c r="VJJ26" s="106"/>
      <c r="VJK26" s="106"/>
      <c r="VJL26" s="106"/>
      <c r="VJM26" s="106"/>
      <c r="VJN26" s="106"/>
      <c r="VJO26" s="106"/>
      <c r="VJP26" s="106"/>
      <c r="VJQ26" s="106"/>
      <c r="VJR26" s="106"/>
      <c r="VJS26" s="106"/>
      <c r="VJT26" s="106"/>
      <c r="VJU26" s="106"/>
      <c r="VJV26" s="106"/>
      <c r="VJW26" s="106"/>
      <c r="VJX26" s="106"/>
      <c r="VJY26" s="106"/>
      <c r="VJZ26" s="106"/>
      <c r="VKA26" s="106"/>
      <c r="VKB26" s="106"/>
      <c r="VKC26" s="106"/>
      <c r="VKD26" s="106"/>
      <c r="VKE26" s="106"/>
      <c r="VKF26" s="106"/>
      <c r="VKG26" s="106"/>
      <c r="VKH26" s="106"/>
      <c r="VKI26" s="106"/>
      <c r="VKJ26" s="106"/>
      <c r="VKK26" s="106"/>
      <c r="VKL26" s="106"/>
      <c r="VKM26" s="106"/>
      <c r="VKN26" s="106"/>
      <c r="VKO26" s="106"/>
      <c r="VKP26" s="106"/>
      <c r="VKQ26" s="106"/>
      <c r="VKR26" s="106"/>
      <c r="VKS26" s="106"/>
      <c r="VKT26" s="106"/>
      <c r="VKU26" s="106"/>
      <c r="VKV26" s="106"/>
      <c r="VKW26" s="106"/>
      <c r="VKX26" s="106"/>
      <c r="VKY26" s="106"/>
      <c r="VKZ26" s="106"/>
      <c r="VLA26" s="106"/>
      <c r="VLB26" s="106"/>
      <c r="VLC26" s="106"/>
      <c r="VLD26" s="106"/>
      <c r="VLE26" s="106"/>
      <c r="VLF26" s="106"/>
      <c r="VLG26" s="106"/>
      <c r="VLH26" s="106"/>
      <c r="VLI26" s="106"/>
      <c r="VLJ26" s="106"/>
      <c r="VLK26" s="106"/>
      <c r="VLL26" s="106"/>
      <c r="VLM26" s="106"/>
      <c r="VLN26" s="106"/>
      <c r="VLO26" s="106"/>
      <c r="VLP26" s="106"/>
      <c r="VLQ26" s="106"/>
      <c r="VLR26" s="106"/>
      <c r="VLS26" s="106"/>
      <c r="VLT26" s="106"/>
      <c r="VLU26" s="106"/>
      <c r="VLV26" s="106"/>
      <c r="VLW26" s="106"/>
      <c r="VLX26" s="106"/>
      <c r="VLY26" s="106"/>
      <c r="VLZ26" s="106"/>
      <c r="VMA26" s="106"/>
      <c r="VMB26" s="106"/>
      <c r="VMC26" s="106"/>
      <c r="VMD26" s="106"/>
      <c r="VME26" s="106"/>
      <c r="VMF26" s="106"/>
      <c r="VMG26" s="106"/>
      <c r="VMH26" s="106"/>
      <c r="VMI26" s="106"/>
      <c r="VMJ26" s="106"/>
      <c r="VMK26" s="106"/>
      <c r="VML26" s="106"/>
      <c r="VMM26" s="106"/>
      <c r="VMN26" s="106"/>
      <c r="VMO26" s="106"/>
      <c r="VMP26" s="106"/>
      <c r="VMQ26" s="106"/>
      <c r="VMR26" s="106"/>
      <c r="VMS26" s="106"/>
      <c r="VMT26" s="106"/>
      <c r="VMU26" s="106"/>
      <c r="VMV26" s="106"/>
      <c r="VMW26" s="106"/>
      <c r="VMX26" s="106"/>
      <c r="VMY26" s="106"/>
      <c r="VMZ26" s="106"/>
      <c r="VNA26" s="106"/>
      <c r="VNB26" s="106"/>
      <c r="VNC26" s="106"/>
      <c r="VND26" s="106"/>
      <c r="VNE26" s="106"/>
      <c r="VNF26" s="106"/>
      <c r="VNG26" s="106"/>
      <c r="VNH26" s="106"/>
      <c r="VNI26" s="106"/>
      <c r="VNJ26" s="106"/>
      <c r="VNK26" s="106"/>
      <c r="VNL26" s="106"/>
      <c r="VNM26" s="106"/>
      <c r="VNN26" s="106"/>
      <c r="VNO26" s="106"/>
      <c r="VNP26" s="106"/>
      <c r="VNQ26" s="106"/>
      <c r="VNR26" s="106"/>
      <c r="VNS26" s="106"/>
      <c r="VNT26" s="106"/>
      <c r="VNU26" s="106"/>
      <c r="VNV26" s="106"/>
      <c r="VNW26" s="106"/>
      <c r="VNX26" s="106"/>
      <c r="VNY26" s="106"/>
      <c r="VNZ26" s="106"/>
      <c r="VOA26" s="106"/>
      <c r="VOB26" s="106"/>
      <c r="VOC26" s="106"/>
      <c r="VOD26" s="106"/>
      <c r="VOE26" s="106"/>
      <c r="VOF26" s="106"/>
      <c r="VOG26" s="106"/>
      <c r="VOH26" s="106"/>
      <c r="VOI26" s="106"/>
      <c r="VOJ26" s="106"/>
      <c r="VOK26" s="106"/>
      <c r="VOL26" s="106"/>
      <c r="VOM26" s="106"/>
      <c r="VON26" s="106"/>
      <c r="VOO26" s="106"/>
      <c r="VOP26" s="106"/>
      <c r="VOQ26" s="106"/>
      <c r="VOR26" s="106"/>
      <c r="VOS26" s="106"/>
      <c r="VOT26" s="106"/>
      <c r="VOU26" s="106"/>
      <c r="VOV26" s="106"/>
      <c r="VOW26" s="106"/>
      <c r="VOX26" s="106"/>
      <c r="VOY26" s="106"/>
      <c r="VOZ26" s="106"/>
      <c r="VPA26" s="106"/>
      <c r="VPB26" s="106"/>
      <c r="VPC26" s="106"/>
      <c r="VPD26" s="106"/>
      <c r="VPE26" s="106"/>
      <c r="VPF26" s="106"/>
      <c r="VPG26" s="106"/>
      <c r="VPH26" s="106"/>
      <c r="VPI26" s="106"/>
      <c r="VPJ26" s="106"/>
      <c r="VPK26" s="106"/>
      <c r="VPL26" s="106"/>
      <c r="VPM26" s="106"/>
      <c r="VPN26" s="106"/>
      <c r="VPO26" s="106"/>
      <c r="VPP26" s="106"/>
      <c r="VPQ26" s="106"/>
      <c r="VPR26" s="106"/>
      <c r="VPS26" s="106"/>
      <c r="VPT26" s="106"/>
      <c r="VPU26" s="106"/>
      <c r="VPV26" s="106"/>
      <c r="VPW26" s="106"/>
      <c r="VPX26" s="106"/>
      <c r="VPY26" s="106"/>
      <c r="VPZ26" s="106"/>
      <c r="VQA26" s="106"/>
      <c r="VQB26" s="106"/>
      <c r="VQC26" s="106"/>
      <c r="VQD26" s="106"/>
      <c r="VQE26" s="106"/>
      <c r="VQF26" s="106"/>
      <c r="VQG26" s="106"/>
      <c r="VQH26" s="106"/>
      <c r="VQI26" s="106"/>
      <c r="VQJ26" s="106"/>
      <c r="VQK26" s="106"/>
      <c r="VQL26" s="106"/>
      <c r="VQM26" s="106"/>
      <c r="VQN26" s="106"/>
      <c r="VQO26" s="106"/>
      <c r="VQP26" s="106"/>
      <c r="VQQ26" s="106"/>
      <c r="VQR26" s="106"/>
      <c r="VQS26" s="106"/>
      <c r="VQT26" s="106"/>
      <c r="VQU26" s="106"/>
      <c r="VQV26" s="106"/>
      <c r="VQW26" s="106"/>
      <c r="VQX26" s="106"/>
      <c r="VQY26" s="106"/>
      <c r="VQZ26" s="106"/>
      <c r="VRA26" s="106"/>
      <c r="VRB26" s="106"/>
      <c r="VRC26" s="106"/>
      <c r="VRD26" s="106"/>
      <c r="VRE26" s="106"/>
      <c r="VRF26" s="106"/>
      <c r="VRG26" s="106"/>
      <c r="VRH26" s="106"/>
      <c r="VRI26" s="106"/>
      <c r="VRJ26" s="106"/>
      <c r="VRK26" s="106"/>
      <c r="VRL26" s="106"/>
      <c r="VRM26" s="106"/>
      <c r="VRN26" s="106"/>
      <c r="VRO26" s="106"/>
      <c r="VRP26" s="106"/>
      <c r="VRQ26" s="106"/>
      <c r="VRR26" s="106"/>
      <c r="VRS26" s="106"/>
      <c r="VRT26" s="106"/>
      <c r="VRU26" s="106"/>
      <c r="VRV26" s="106"/>
      <c r="VRW26" s="106"/>
      <c r="VRX26" s="106"/>
      <c r="VRY26" s="106"/>
      <c r="VRZ26" s="106"/>
      <c r="VSA26" s="106"/>
      <c r="VSB26" s="106"/>
      <c r="VSC26" s="106"/>
      <c r="VSD26" s="106"/>
      <c r="VSE26" s="106"/>
      <c r="VSF26" s="106"/>
      <c r="VSG26" s="106"/>
      <c r="VSH26" s="106"/>
      <c r="VSI26" s="106"/>
      <c r="VSJ26" s="106"/>
      <c r="VSK26" s="106"/>
      <c r="VSL26" s="106"/>
      <c r="VSM26" s="106"/>
      <c r="VSN26" s="106"/>
      <c r="VSO26" s="106"/>
      <c r="VSP26" s="106"/>
      <c r="VSQ26" s="106"/>
      <c r="VSR26" s="106"/>
      <c r="VSS26" s="106"/>
      <c r="VST26" s="106"/>
      <c r="VSU26" s="106"/>
      <c r="VSV26" s="106"/>
      <c r="VSW26" s="106"/>
      <c r="VSX26" s="106"/>
      <c r="VSY26" s="106"/>
      <c r="VSZ26" s="106"/>
      <c r="VTA26" s="106"/>
      <c r="VTB26" s="106"/>
      <c r="VTC26" s="106"/>
      <c r="VTD26" s="106"/>
      <c r="VTE26" s="106"/>
      <c r="VTF26" s="106"/>
      <c r="VTG26" s="106"/>
      <c r="VTH26" s="106"/>
      <c r="VTI26" s="106"/>
      <c r="VTJ26" s="106"/>
      <c r="VTK26" s="106"/>
      <c r="VTL26" s="106"/>
      <c r="VTM26" s="106"/>
      <c r="VTN26" s="106"/>
      <c r="VTO26" s="106"/>
      <c r="VTP26" s="106"/>
      <c r="VTQ26" s="106"/>
      <c r="VTR26" s="106"/>
      <c r="VTS26" s="106"/>
      <c r="VTT26" s="106"/>
      <c r="VTU26" s="106"/>
      <c r="VTV26" s="106"/>
      <c r="VTW26" s="106"/>
      <c r="VTX26" s="106"/>
      <c r="VTY26" s="106"/>
      <c r="VTZ26" s="106"/>
      <c r="VUA26" s="106"/>
      <c r="VUB26" s="106"/>
      <c r="VUC26" s="106"/>
      <c r="VUD26" s="106"/>
      <c r="VUE26" s="106"/>
      <c r="VUF26" s="106"/>
      <c r="VUG26" s="106"/>
      <c r="VUH26" s="106"/>
      <c r="VUI26" s="106"/>
      <c r="VUJ26" s="106"/>
      <c r="VUK26" s="106"/>
      <c r="VUL26" s="106"/>
      <c r="VUM26" s="106"/>
      <c r="VUN26" s="106"/>
      <c r="VUO26" s="106"/>
      <c r="VUP26" s="106"/>
      <c r="VUQ26" s="106"/>
      <c r="VUR26" s="106"/>
      <c r="VUS26" s="106"/>
      <c r="VUT26" s="106"/>
      <c r="VUU26" s="106"/>
      <c r="VUV26" s="106"/>
      <c r="VUW26" s="106"/>
      <c r="VUX26" s="106"/>
      <c r="VUY26" s="106"/>
      <c r="VUZ26" s="106"/>
      <c r="VVA26" s="106"/>
      <c r="VVB26" s="106"/>
      <c r="VVC26" s="106"/>
      <c r="VVD26" s="106"/>
      <c r="VVE26" s="106"/>
      <c r="VVF26" s="106"/>
      <c r="VVG26" s="106"/>
      <c r="VVH26" s="106"/>
      <c r="VVI26" s="106"/>
      <c r="VVJ26" s="106"/>
      <c r="VVK26" s="106"/>
      <c r="VVL26" s="106"/>
      <c r="VVM26" s="106"/>
      <c r="VVN26" s="106"/>
      <c r="VVO26" s="106"/>
      <c r="VVP26" s="106"/>
      <c r="VVQ26" s="106"/>
      <c r="VVR26" s="106"/>
      <c r="VVS26" s="106"/>
      <c r="VVT26" s="106"/>
      <c r="VVU26" s="106"/>
      <c r="VVV26" s="106"/>
      <c r="VVW26" s="106"/>
      <c r="VVX26" s="106"/>
      <c r="VVY26" s="106"/>
      <c r="VVZ26" s="106"/>
      <c r="VWA26" s="106"/>
      <c r="VWB26" s="106"/>
      <c r="VWC26" s="106"/>
      <c r="VWD26" s="106"/>
      <c r="VWE26" s="106"/>
      <c r="VWF26" s="106"/>
      <c r="VWG26" s="106"/>
      <c r="VWH26" s="106"/>
      <c r="VWI26" s="106"/>
      <c r="VWJ26" s="106"/>
      <c r="VWK26" s="106"/>
      <c r="VWL26" s="106"/>
      <c r="VWM26" s="106"/>
      <c r="VWN26" s="106"/>
      <c r="VWO26" s="106"/>
      <c r="VWP26" s="106"/>
      <c r="VWQ26" s="106"/>
      <c r="VWR26" s="106"/>
      <c r="VWS26" s="106"/>
      <c r="VWT26" s="106"/>
      <c r="VWU26" s="106"/>
      <c r="VWV26" s="106"/>
      <c r="VWW26" s="106"/>
      <c r="VWX26" s="106"/>
      <c r="VWY26" s="106"/>
      <c r="VWZ26" s="106"/>
      <c r="VXA26" s="106"/>
      <c r="VXB26" s="106"/>
      <c r="VXC26" s="106"/>
      <c r="VXD26" s="106"/>
      <c r="VXE26" s="106"/>
      <c r="VXF26" s="106"/>
      <c r="VXG26" s="106"/>
      <c r="VXH26" s="106"/>
      <c r="VXI26" s="106"/>
      <c r="VXJ26" s="106"/>
      <c r="VXK26" s="106"/>
      <c r="VXL26" s="106"/>
      <c r="VXM26" s="106"/>
      <c r="VXN26" s="106"/>
      <c r="VXO26" s="106"/>
      <c r="VXP26" s="106"/>
      <c r="VXQ26" s="106"/>
      <c r="VXR26" s="106"/>
      <c r="VXS26" s="106"/>
      <c r="VXT26" s="106"/>
      <c r="VXU26" s="106"/>
      <c r="VXV26" s="106"/>
      <c r="VXW26" s="106"/>
      <c r="VXX26" s="106"/>
      <c r="VXY26" s="106"/>
      <c r="VXZ26" s="106"/>
      <c r="VYA26" s="106"/>
      <c r="VYB26" s="106"/>
      <c r="VYC26" s="106"/>
      <c r="VYD26" s="106"/>
      <c r="VYE26" s="106"/>
      <c r="VYF26" s="106"/>
      <c r="VYG26" s="106"/>
      <c r="VYH26" s="106"/>
      <c r="VYI26" s="106"/>
      <c r="VYJ26" s="106"/>
      <c r="VYK26" s="106"/>
      <c r="VYL26" s="106"/>
      <c r="VYM26" s="106"/>
      <c r="VYN26" s="106"/>
      <c r="VYO26" s="106"/>
      <c r="VYP26" s="106"/>
      <c r="VYQ26" s="106"/>
      <c r="VYR26" s="106"/>
      <c r="VYS26" s="106"/>
      <c r="VYT26" s="106"/>
      <c r="VYU26" s="106"/>
      <c r="VYV26" s="106"/>
      <c r="VYW26" s="106"/>
      <c r="VYX26" s="106"/>
      <c r="VYY26" s="106"/>
      <c r="VYZ26" s="106"/>
      <c r="VZA26" s="106"/>
      <c r="VZB26" s="106"/>
      <c r="VZC26" s="106"/>
      <c r="VZD26" s="106"/>
      <c r="VZE26" s="106"/>
      <c r="VZF26" s="106"/>
      <c r="VZG26" s="106"/>
      <c r="VZH26" s="106"/>
      <c r="VZI26" s="106"/>
      <c r="VZJ26" s="106"/>
      <c r="VZK26" s="106"/>
      <c r="VZL26" s="106"/>
      <c r="VZM26" s="106"/>
      <c r="VZN26" s="106"/>
      <c r="VZO26" s="106"/>
      <c r="VZP26" s="106"/>
      <c r="VZQ26" s="106"/>
      <c r="VZR26" s="106"/>
      <c r="VZS26" s="106"/>
      <c r="VZT26" s="106"/>
      <c r="VZU26" s="106"/>
      <c r="VZV26" s="106"/>
      <c r="VZW26" s="106"/>
      <c r="VZX26" s="106"/>
      <c r="VZY26" s="106"/>
      <c r="VZZ26" s="106"/>
      <c r="WAA26" s="106"/>
      <c r="WAB26" s="106"/>
      <c r="WAC26" s="106"/>
      <c r="WAD26" s="106"/>
      <c r="WAE26" s="106"/>
      <c r="WAF26" s="106"/>
      <c r="WAG26" s="106"/>
      <c r="WAH26" s="106"/>
      <c r="WAI26" s="106"/>
      <c r="WAJ26" s="106"/>
      <c r="WAK26" s="106"/>
      <c r="WAL26" s="106"/>
      <c r="WAM26" s="106"/>
      <c r="WAN26" s="106"/>
      <c r="WAO26" s="106"/>
      <c r="WAP26" s="106"/>
      <c r="WAQ26" s="106"/>
      <c r="WAR26" s="106"/>
      <c r="WAS26" s="106"/>
      <c r="WAT26" s="106"/>
      <c r="WAU26" s="106"/>
      <c r="WAV26" s="106"/>
      <c r="WAW26" s="106"/>
      <c r="WAX26" s="106"/>
      <c r="WAY26" s="106"/>
      <c r="WAZ26" s="106"/>
      <c r="WBA26" s="106"/>
      <c r="WBB26" s="106"/>
      <c r="WBC26" s="106"/>
      <c r="WBD26" s="106"/>
      <c r="WBE26" s="106"/>
      <c r="WBF26" s="106"/>
      <c r="WBG26" s="106"/>
      <c r="WBH26" s="106"/>
      <c r="WBI26" s="106"/>
      <c r="WBJ26" s="106"/>
      <c r="WBK26" s="106"/>
      <c r="WBL26" s="106"/>
      <c r="WBM26" s="106"/>
      <c r="WBN26" s="106"/>
      <c r="WBO26" s="106"/>
      <c r="WBP26" s="106"/>
      <c r="WBQ26" s="106"/>
      <c r="WBR26" s="106"/>
      <c r="WBS26" s="106"/>
      <c r="WBT26" s="106"/>
      <c r="WBU26" s="106"/>
      <c r="WBV26" s="106"/>
      <c r="WBW26" s="106"/>
      <c r="WBX26" s="106"/>
      <c r="WBY26" s="106"/>
      <c r="WBZ26" s="106"/>
      <c r="WCA26" s="106"/>
      <c r="WCB26" s="106"/>
      <c r="WCC26" s="106"/>
      <c r="WCD26" s="106"/>
      <c r="WCE26" s="106"/>
      <c r="WCF26" s="106"/>
      <c r="WCG26" s="106"/>
      <c r="WCH26" s="106"/>
      <c r="WCI26" s="106"/>
      <c r="WCJ26" s="106"/>
      <c r="WCK26" s="106"/>
      <c r="WCL26" s="106"/>
      <c r="WCM26" s="106"/>
      <c r="WCN26" s="106"/>
      <c r="WCO26" s="106"/>
      <c r="WCP26" s="106"/>
      <c r="WCQ26" s="106"/>
      <c r="WCR26" s="106"/>
      <c r="WCS26" s="106"/>
      <c r="WCT26" s="106"/>
      <c r="WCU26" s="106"/>
      <c r="WCV26" s="106"/>
      <c r="WCW26" s="106"/>
      <c r="WCX26" s="106"/>
      <c r="WCY26" s="106"/>
      <c r="WCZ26" s="106"/>
      <c r="WDA26" s="106"/>
      <c r="WDB26" s="106"/>
      <c r="WDC26" s="106"/>
      <c r="WDD26" s="106"/>
      <c r="WDE26" s="106"/>
      <c r="WDF26" s="106"/>
      <c r="WDG26" s="106"/>
      <c r="WDH26" s="106"/>
      <c r="WDI26" s="106"/>
      <c r="WDJ26" s="106"/>
      <c r="WDK26" s="106"/>
      <c r="WDL26" s="106"/>
      <c r="WDM26" s="106"/>
      <c r="WDN26" s="106"/>
      <c r="WDO26" s="106"/>
      <c r="WDP26" s="106"/>
      <c r="WDQ26" s="106"/>
      <c r="WDR26" s="106"/>
      <c r="WDS26" s="106"/>
      <c r="WDT26" s="106"/>
      <c r="WDU26" s="106"/>
      <c r="WDV26" s="106"/>
      <c r="WDW26" s="106"/>
      <c r="WDX26" s="106"/>
      <c r="WDY26" s="106"/>
      <c r="WDZ26" s="106"/>
      <c r="WEA26" s="106"/>
      <c r="WEB26" s="106"/>
      <c r="WEC26" s="106"/>
      <c r="WED26" s="106"/>
      <c r="WEE26" s="106"/>
      <c r="WEF26" s="106"/>
      <c r="WEG26" s="106"/>
      <c r="WEH26" s="106"/>
      <c r="WEI26" s="106"/>
      <c r="WEJ26" s="106"/>
      <c r="WEK26" s="106"/>
      <c r="WEL26" s="106"/>
      <c r="WEM26" s="106"/>
      <c r="WEN26" s="106"/>
      <c r="WEO26" s="106"/>
      <c r="WEP26" s="106"/>
      <c r="WEQ26" s="106"/>
      <c r="WER26" s="106"/>
      <c r="WES26" s="106"/>
      <c r="WET26" s="106"/>
      <c r="WEU26" s="106"/>
      <c r="WEV26" s="106"/>
      <c r="WEW26" s="106"/>
      <c r="WEX26" s="106"/>
      <c r="WEY26" s="106"/>
      <c r="WEZ26" s="106"/>
      <c r="WFA26" s="106"/>
      <c r="WFB26" s="106"/>
      <c r="WFC26" s="106"/>
      <c r="WFD26" s="106"/>
      <c r="WFE26" s="106"/>
      <c r="WFF26" s="106"/>
      <c r="WFG26" s="106"/>
      <c r="WFH26" s="106"/>
      <c r="WFI26" s="106"/>
      <c r="WFJ26" s="106"/>
      <c r="WFK26" s="106"/>
      <c r="WFL26" s="106"/>
      <c r="WFM26" s="106"/>
      <c r="WFN26" s="106"/>
      <c r="WFO26" s="106"/>
      <c r="WFP26" s="106"/>
      <c r="WFQ26" s="106"/>
      <c r="WFR26" s="106"/>
      <c r="WFS26" s="106"/>
      <c r="WFT26" s="106"/>
      <c r="WFU26" s="106"/>
      <c r="WFV26" s="106"/>
      <c r="WFW26" s="106"/>
      <c r="WFX26" s="106"/>
      <c r="WFY26" s="106"/>
      <c r="WFZ26" s="106"/>
      <c r="WGA26" s="106"/>
      <c r="WGB26" s="106"/>
      <c r="WGC26" s="106"/>
      <c r="WGD26" s="106"/>
      <c r="WGE26" s="106"/>
      <c r="WGF26" s="106"/>
      <c r="WGG26" s="106"/>
      <c r="WGH26" s="106"/>
      <c r="WGI26" s="106"/>
      <c r="WGJ26" s="106"/>
      <c r="WGK26" s="106"/>
      <c r="WGL26" s="106"/>
      <c r="WGM26" s="106"/>
      <c r="WGN26" s="106"/>
      <c r="WGO26" s="106"/>
      <c r="WGP26" s="106"/>
      <c r="WGQ26" s="106"/>
      <c r="WGR26" s="106"/>
      <c r="WGS26" s="106"/>
      <c r="WGT26" s="106"/>
      <c r="WGU26" s="106"/>
      <c r="WGV26" s="106"/>
      <c r="WGW26" s="106"/>
      <c r="WGX26" s="106"/>
      <c r="WGY26" s="106"/>
      <c r="WGZ26" s="106"/>
      <c r="WHA26" s="106"/>
      <c r="WHB26" s="106"/>
      <c r="WHC26" s="106"/>
      <c r="WHD26" s="106"/>
      <c r="WHE26" s="106"/>
      <c r="WHF26" s="106"/>
      <c r="WHG26" s="106"/>
      <c r="WHH26" s="106"/>
      <c r="WHI26" s="106"/>
      <c r="WHJ26" s="106"/>
      <c r="WHK26" s="106"/>
      <c r="WHL26" s="106"/>
      <c r="WHM26" s="106"/>
      <c r="WHN26" s="106"/>
      <c r="WHO26" s="106"/>
      <c r="WHP26" s="106"/>
      <c r="WHQ26" s="106"/>
      <c r="WHR26" s="106"/>
      <c r="WHS26" s="106"/>
      <c r="WHT26" s="106"/>
      <c r="WHU26" s="106"/>
      <c r="WHV26" s="106"/>
      <c r="WHW26" s="106"/>
      <c r="WHX26" s="106"/>
      <c r="WHY26" s="106"/>
      <c r="WHZ26" s="106"/>
      <c r="WIA26" s="106"/>
      <c r="WIB26" s="106"/>
      <c r="WIC26" s="106"/>
      <c r="WID26" s="106"/>
      <c r="WIE26" s="106"/>
      <c r="WIF26" s="106"/>
      <c r="WIG26" s="106"/>
      <c r="WIH26" s="106"/>
      <c r="WII26" s="106"/>
      <c r="WIJ26" s="106"/>
      <c r="WIK26" s="106"/>
      <c r="WIL26" s="106"/>
      <c r="WIM26" s="106"/>
      <c r="WIN26" s="106"/>
      <c r="WIO26" s="106"/>
      <c r="WIP26" s="106"/>
      <c r="WIQ26" s="106"/>
      <c r="WIR26" s="106"/>
      <c r="WIS26" s="106"/>
      <c r="WIT26" s="106"/>
      <c r="WIU26" s="106"/>
      <c r="WIV26" s="106"/>
      <c r="WIW26" s="106"/>
      <c r="WIX26" s="106"/>
      <c r="WIY26" s="106"/>
      <c r="WIZ26" s="106"/>
      <c r="WJA26" s="106"/>
      <c r="WJB26" s="106"/>
      <c r="WJC26" s="106"/>
      <c r="WJD26" s="106"/>
      <c r="WJE26" s="106"/>
      <c r="WJF26" s="106"/>
      <c r="WJG26" s="106"/>
      <c r="WJH26" s="106"/>
      <c r="WJI26" s="106"/>
      <c r="WJJ26" s="106"/>
      <c r="WJK26" s="106"/>
      <c r="WJL26" s="106"/>
      <c r="WJM26" s="106"/>
      <c r="WJN26" s="106"/>
      <c r="WJO26" s="106"/>
      <c r="WJP26" s="106"/>
      <c r="WJQ26" s="106"/>
      <c r="WJR26" s="106"/>
      <c r="WJS26" s="106"/>
      <c r="WJT26" s="106"/>
      <c r="WJU26" s="106"/>
      <c r="WJV26" s="106"/>
      <c r="WJW26" s="106"/>
      <c r="WJX26" s="106"/>
      <c r="WJY26" s="106"/>
      <c r="WJZ26" s="106"/>
      <c r="WKA26" s="106"/>
      <c r="WKB26" s="106"/>
      <c r="WKC26" s="106"/>
      <c r="WKD26" s="106"/>
      <c r="WKE26" s="106"/>
      <c r="WKF26" s="106"/>
      <c r="WKG26" s="106"/>
      <c r="WKH26" s="106"/>
      <c r="WKI26" s="106"/>
      <c r="WKJ26" s="106"/>
      <c r="WKK26" s="106"/>
      <c r="WKL26" s="106"/>
      <c r="WKM26" s="106"/>
      <c r="WKN26" s="106"/>
      <c r="WKO26" s="106"/>
      <c r="WKP26" s="106"/>
      <c r="WKQ26" s="106"/>
      <c r="WKR26" s="106"/>
      <c r="WKS26" s="106"/>
      <c r="WKT26" s="106"/>
      <c r="WKU26" s="106"/>
      <c r="WKV26" s="106"/>
      <c r="WKW26" s="106"/>
      <c r="WKX26" s="106"/>
      <c r="WKY26" s="106"/>
      <c r="WKZ26" s="106"/>
      <c r="WLA26" s="106"/>
      <c r="WLB26" s="106"/>
      <c r="WLC26" s="106"/>
      <c r="WLD26" s="106"/>
      <c r="WLE26" s="106"/>
      <c r="WLF26" s="106"/>
      <c r="WLG26" s="106"/>
      <c r="WLH26" s="106"/>
      <c r="WLI26" s="106"/>
      <c r="WLJ26" s="106"/>
      <c r="WLK26" s="106"/>
      <c r="WLL26" s="106"/>
      <c r="WLM26" s="106"/>
      <c r="WLN26" s="106"/>
      <c r="WLO26" s="106"/>
      <c r="WLP26" s="106"/>
      <c r="WLQ26" s="106"/>
      <c r="WLR26" s="106"/>
      <c r="WLS26" s="106"/>
      <c r="WLT26" s="106"/>
      <c r="WLU26" s="106"/>
      <c r="WLV26" s="106"/>
      <c r="WLW26" s="106"/>
      <c r="WLX26" s="106"/>
      <c r="WLY26" s="106"/>
      <c r="WLZ26" s="106"/>
      <c r="WMA26" s="106"/>
      <c r="WMB26" s="106"/>
      <c r="WMC26" s="106"/>
      <c r="WMD26" s="106"/>
      <c r="WME26" s="106"/>
      <c r="WMF26" s="106"/>
      <c r="WMG26" s="106"/>
      <c r="WMH26" s="106"/>
      <c r="WMI26" s="106"/>
      <c r="WMJ26" s="106"/>
      <c r="WMK26" s="106"/>
      <c r="WML26" s="106"/>
      <c r="WMM26" s="106"/>
      <c r="WMN26" s="106"/>
      <c r="WMO26" s="106"/>
      <c r="WMP26" s="106"/>
      <c r="WMQ26" s="106"/>
      <c r="WMR26" s="106"/>
      <c r="WMS26" s="106"/>
      <c r="WMT26" s="106"/>
      <c r="WMU26" s="106"/>
      <c r="WMV26" s="106"/>
      <c r="WMW26" s="106"/>
      <c r="WMX26" s="106"/>
      <c r="WMY26" s="106"/>
      <c r="WMZ26" s="106"/>
      <c r="WNA26" s="106"/>
      <c r="WNB26" s="106"/>
      <c r="WNC26" s="106"/>
      <c r="WND26" s="106"/>
      <c r="WNE26" s="106"/>
      <c r="WNF26" s="106"/>
      <c r="WNG26" s="106"/>
      <c r="WNH26" s="106"/>
      <c r="WNI26" s="106"/>
      <c r="WNJ26" s="106"/>
      <c r="WNK26" s="106"/>
      <c r="WNL26" s="106"/>
      <c r="WNM26" s="106"/>
      <c r="WNN26" s="106"/>
      <c r="WNO26" s="106"/>
      <c r="WNP26" s="106"/>
      <c r="WNQ26" s="106"/>
      <c r="WNR26" s="106"/>
      <c r="WNS26" s="106"/>
      <c r="WNT26" s="106"/>
      <c r="WNU26" s="106"/>
      <c r="WNV26" s="106"/>
      <c r="WNW26" s="106"/>
      <c r="WNX26" s="106"/>
      <c r="WNY26" s="106"/>
      <c r="WNZ26" s="106"/>
      <c r="WOA26" s="106"/>
      <c r="WOB26" s="106"/>
      <c r="WOC26" s="106"/>
      <c r="WOD26" s="106"/>
      <c r="WOE26" s="106"/>
      <c r="WOF26" s="106"/>
      <c r="WOG26" s="106"/>
      <c r="WOH26" s="106"/>
      <c r="WOI26" s="106"/>
      <c r="WOJ26" s="106"/>
      <c r="WOK26" s="106"/>
      <c r="WOL26" s="106"/>
      <c r="WOM26" s="106"/>
      <c r="WON26" s="106"/>
      <c r="WOO26" s="106"/>
      <c r="WOP26" s="106"/>
      <c r="WOQ26" s="106"/>
      <c r="WOR26" s="106"/>
      <c r="WOS26" s="106"/>
      <c r="WOT26" s="106"/>
      <c r="WOU26" s="106"/>
      <c r="WOV26" s="106"/>
      <c r="WOW26" s="106"/>
      <c r="WOX26" s="106"/>
      <c r="WOY26" s="106"/>
      <c r="WOZ26" s="106"/>
      <c r="WPA26" s="106"/>
      <c r="WPB26" s="106"/>
      <c r="WPC26" s="106"/>
      <c r="WPD26" s="106"/>
      <c r="WPE26" s="106"/>
      <c r="WPF26" s="106"/>
      <c r="WPG26" s="106"/>
      <c r="WPH26" s="106"/>
      <c r="WPI26" s="106"/>
      <c r="WPJ26" s="106"/>
      <c r="WPK26" s="106"/>
      <c r="WPL26" s="106"/>
      <c r="WPM26" s="106"/>
      <c r="WPN26" s="106"/>
      <c r="WPO26" s="106"/>
      <c r="WPP26" s="106"/>
      <c r="WPQ26" s="106"/>
      <c r="WPR26" s="106"/>
      <c r="WPS26" s="106"/>
      <c r="WPT26" s="106"/>
      <c r="WPU26" s="106"/>
      <c r="WPV26" s="106"/>
      <c r="WPW26" s="106"/>
      <c r="WPX26" s="106"/>
      <c r="WPY26" s="106"/>
      <c r="WPZ26" s="106"/>
      <c r="WQA26" s="106"/>
      <c r="WQB26" s="106"/>
      <c r="WQC26" s="106"/>
      <c r="WQD26" s="106"/>
      <c r="WQE26" s="106"/>
      <c r="WQF26" s="106"/>
      <c r="WQG26" s="106"/>
      <c r="WQH26" s="106"/>
      <c r="WQI26" s="106"/>
      <c r="WQJ26" s="106"/>
      <c r="WQK26" s="106"/>
      <c r="WQL26" s="106"/>
      <c r="WQM26" s="106"/>
      <c r="WQN26" s="106"/>
      <c r="WQO26" s="106"/>
      <c r="WQP26" s="106"/>
      <c r="WQQ26" s="106"/>
      <c r="WQR26" s="106"/>
      <c r="WQS26" s="106"/>
      <c r="WQT26" s="106"/>
      <c r="WQU26" s="106"/>
      <c r="WQV26" s="106"/>
      <c r="WQW26" s="106"/>
      <c r="WQX26" s="106"/>
      <c r="WQY26" s="106"/>
      <c r="WQZ26" s="106"/>
      <c r="WRA26" s="106"/>
      <c r="WRB26" s="106"/>
      <c r="WRC26" s="106"/>
      <c r="WRD26" s="106"/>
      <c r="WRE26" s="106"/>
      <c r="WRF26" s="106"/>
      <c r="WRG26" s="106"/>
      <c r="WRH26" s="106"/>
      <c r="WRI26" s="106"/>
      <c r="WRJ26" s="106"/>
      <c r="WRK26" s="106"/>
      <c r="WRL26" s="106"/>
      <c r="WRM26" s="106"/>
      <c r="WRN26" s="106"/>
      <c r="WRO26" s="106"/>
      <c r="WRP26" s="106"/>
      <c r="WRQ26" s="106"/>
      <c r="WRR26" s="106"/>
      <c r="WRS26" s="106"/>
      <c r="WRT26" s="106"/>
      <c r="WRU26" s="106"/>
      <c r="WRV26" s="106"/>
      <c r="WRW26" s="106"/>
      <c r="WRX26" s="106"/>
      <c r="WRY26" s="106"/>
      <c r="WRZ26" s="106"/>
      <c r="WSA26" s="106"/>
      <c r="WSB26" s="106"/>
      <c r="WSC26" s="106"/>
      <c r="WSD26" s="106"/>
      <c r="WSE26" s="106"/>
      <c r="WSF26" s="106"/>
      <c r="WSG26" s="106"/>
      <c r="WSH26" s="106"/>
      <c r="WSI26" s="106"/>
      <c r="WSJ26" s="106"/>
      <c r="WSK26" s="106"/>
      <c r="WSL26" s="106"/>
      <c r="WSM26" s="106"/>
      <c r="WSN26" s="106"/>
      <c r="WSO26" s="106"/>
      <c r="WSP26" s="106"/>
      <c r="WSQ26" s="106"/>
      <c r="WSR26" s="106"/>
      <c r="WSS26" s="106"/>
      <c r="WST26" s="106"/>
      <c r="WSU26" s="106"/>
      <c r="WSV26" s="106"/>
      <c r="WSW26" s="106"/>
      <c r="WSX26" s="106"/>
      <c r="WSY26" s="106"/>
      <c r="WSZ26" s="106"/>
      <c r="WTA26" s="106"/>
      <c r="WTB26" s="106"/>
      <c r="WTC26" s="106"/>
      <c r="WTD26" s="106"/>
      <c r="WTE26" s="106"/>
      <c r="WTF26" s="106"/>
      <c r="WTG26" s="106"/>
      <c r="WTH26" s="106"/>
      <c r="WTI26" s="106"/>
      <c r="WTJ26" s="106"/>
      <c r="WTK26" s="106"/>
      <c r="WTL26" s="106"/>
      <c r="WTM26" s="106"/>
      <c r="WTN26" s="106"/>
      <c r="WTO26" s="106"/>
      <c r="WTP26" s="106"/>
      <c r="WTQ26" s="106"/>
      <c r="WTR26" s="106"/>
      <c r="WTS26" s="106"/>
      <c r="WTT26" s="106"/>
      <c r="WTU26" s="106"/>
      <c r="WTV26" s="106"/>
      <c r="WTW26" s="106"/>
      <c r="WTX26" s="106"/>
      <c r="WTY26" s="106"/>
      <c r="WTZ26" s="106"/>
      <c r="WUA26" s="106"/>
      <c r="WUB26" s="106"/>
      <c r="WUC26" s="106"/>
      <c r="WUD26" s="106"/>
      <c r="WUE26" s="106"/>
      <c r="WUF26" s="106"/>
      <c r="WUG26" s="106"/>
      <c r="WUH26" s="106"/>
      <c r="WUI26" s="106"/>
      <c r="WUJ26" s="106"/>
      <c r="WUK26" s="106"/>
      <c r="WUL26" s="106"/>
      <c r="WUM26" s="106"/>
      <c r="WUN26" s="106"/>
      <c r="WUO26" s="106"/>
      <c r="WUP26" s="106"/>
      <c r="WUQ26" s="106"/>
      <c r="WUR26" s="106"/>
      <c r="WUS26" s="106"/>
      <c r="WUT26" s="106"/>
      <c r="WUU26" s="106"/>
      <c r="WUV26" s="106"/>
      <c r="WUW26" s="106"/>
      <c r="WUX26" s="106"/>
      <c r="WUY26" s="106"/>
      <c r="WUZ26" s="106"/>
      <c r="WVA26" s="106"/>
      <c r="WVB26" s="106"/>
      <c r="WVC26" s="106"/>
      <c r="WVD26" s="106"/>
      <c r="WVE26" s="106"/>
      <c r="WVF26" s="106"/>
      <c r="WVG26" s="106"/>
      <c r="WVH26" s="106"/>
      <c r="WVI26" s="106"/>
      <c r="WVJ26" s="106"/>
      <c r="WVK26" s="106"/>
      <c r="WVL26" s="106"/>
      <c r="WVM26" s="106"/>
      <c r="WVN26" s="106"/>
      <c r="WVO26" s="106"/>
      <c r="WVP26" s="106"/>
      <c r="WVQ26" s="106"/>
      <c r="WVR26" s="106"/>
      <c r="WVS26" s="106"/>
      <c r="WVT26" s="106"/>
      <c r="WVU26" s="106"/>
      <c r="WVV26" s="106"/>
      <c r="WVW26" s="106"/>
      <c r="WVX26" s="106"/>
      <c r="WVY26" s="106"/>
      <c r="WVZ26" s="106"/>
      <c r="WWA26" s="106"/>
      <c r="WWB26" s="106"/>
      <c r="WWC26" s="106"/>
      <c r="WWD26" s="106"/>
      <c r="WWE26" s="106"/>
      <c r="WWF26" s="106"/>
      <c r="WWG26" s="106"/>
      <c r="WWH26" s="106"/>
      <c r="WWI26" s="106"/>
      <c r="WWJ26" s="106"/>
      <c r="WWK26" s="106"/>
      <c r="WWL26" s="106"/>
      <c r="WWM26" s="106"/>
      <c r="WWN26" s="106"/>
      <c r="WWO26" s="106"/>
      <c r="WWP26" s="106"/>
      <c r="WWQ26" s="106"/>
      <c r="WWR26" s="106"/>
      <c r="WWS26" s="106"/>
      <c r="WWT26" s="106"/>
      <c r="WWU26" s="106"/>
      <c r="WWV26" s="106"/>
      <c r="WWW26" s="106"/>
      <c r="WWX26" s="106"/>
      <c r="WWY26" s="106"/>
      <c r="WWZ26" s="106"/>
      <c r="WXA26" s="106"/>
      <c r="WXB26" s="106"/>
      <c r="WXC26" s="106"/>
      <c r="WXD26" s="106"/>
      <c r="WXE26" s="106"/>
      <c r="WXF26" s="106"/>
      <c r="WXG26" s="106"/>
      <c r="WXH26" s="106"/>
      <c r="WXI26" s="106"/>
      <c r="WXJ26" s="106"/>
      <c r="WXK26" s="106"/>
      <c r="WXL26" s="106"/>
      <c r="WXM26" s="106"/>
      <c r="WXN26" s="106"/>
      <c r="WXO26" s="106"/>
      <c r="WXP26" s="106"/>
      <c r="WXQ26" s="106"/>
      <c r="WXR26" s="106"/>
      <c r="WXS26" s="106"/>
      <c r="WXT26" s="106"/>
      <c r="WXU26" s="106"/>
      <c r="WXV26" s="106"/>
      <c r="WXW26" s="106"/>
      <c r="WXX26" s="106"/>
      <c r="WXY26" s="106"/>
      <c r="WXZ26" s="106"/>
      <c r="WYA26" s="106"/>
      <c r="WYB26" s="106"/>
      <c r="WYC26" s="106"/>
      <c r="WYD26" s="106"/>
      <c r="WYE26" s="106"/>
      <c r="WYF26" s="106"/>
      <c r="WYG26" s="106"/>
      <c r="WYH26" s="106"/>
      <c r="WYI26" s="106"/>
      <c r="WYJ26" s="106"/>
      <c r="WYK26" s="106"/>
      <c r="WYL26" s="106"/>
      <c r="WYM26" s="106"/>
      <c r="WYN26" s="106"/>
      <c r="WYO26" s="106"/>
      <c r="WYP26" s="106"/>
      <c r="WYQ26" s="106"/>
      <c r="WYR26" s="106"/>
      <c r="WYS26" s="106"/>
      <c r="WYT26" s="106"/>
      <c r="WYU26" s="106"/>
      <c r="WYV26" s="106"/>
      <c r="WYW26" s="106"/>
      <c r="WYX26" s="106"/>
      <c r="WYY26" s="106"/>
      <c r="WYZ26" s="106"/>
      <c r="WZA26" s="106"/>
      <c r="WZB26" s="106"/>
      <c r="WZC26" s="106"/>
      <c r="WZD26" s="106"/>
      <c r="WZE26" s="106"/>
      <c r="WZF26" s="106"/>
      <c r="WZG26" s="106"/>
      <c r="WZH26" s="106"/>
      <c r="WZI26" s="106"/>
      <c r="WZJ26" s="106"/>
      <c r="WZK26" s="106"/>
      <c r="WZL26" s="106"/>
      <c r="WZM26" s="106"/>
      <c r="WZN26" s="106"/>
      <c r="WZO26" s="106"/>
      <c r="WZP26" s="106"/>
      <c r="WZQ26" s="106"/>
      <c r="WZR26" s="106"/>
      <c r="WZS26" s="106"/>
      <c r="WZT26" s="106"/>
      <c r="WZU26" s="106"/>
      <c r="WZV26" s="106"/>
      <c r="WZW26" s="106"/>
      <c r="WZX26" s="106"/>
      <c r="WZY26" s="106"/>
      <c r="WZZ26" s="106"/>
      <c r="XAA26" s="106"/>
      <c r="XAB26" s="106"/>
      <c r="XAC26" s="106"/>
      <c r="XAD26" s="106"/>
      <c r="XAE26" s="106"/>
      <c r="XAF26" s="106"/>
      <c r="XAG26" s="106"/>
      <c r="XAH26" s="106"/>
      <c r="XAI26" s="106"/>
      <c r="XAJ26" s="106"/>
      <c r="XAK26" s="106"/>
      <c r="XAL26" s="106"/>
      <c r="XAM26" s="106"/>
      <c r="XAN26" s="106"/>
      <c r="XAO26" s="106"/>
      <c r="XAP26" s="106"/>
      <c r="XAQ26" s="106"/>
      <c r="XAR26" s="106"/>
      <c r="XAS26" s="106"/>
      <c r="XAT26" s="106"/>
      <c r="XAU26" s="106"/>
      <c r="XAV26" s="106"/>
      <c r="XAW26" s="106"/>
      <c r="XAX26" s="106"/>
      <c r="XAY26" s="106"/>
      <c r="XAZ26" s="106"/>
      <c r="XBA26" s="106"/>
      <c r="XBB26" s="106"/>
      <c r="XBC26" s="106"/>
      <c r="XBD26" s="106"/>
      <c r="XBE26" s="106"/>
      <c r="XBF26" s="106"/>
      <c r="XBG26" s="106"/>
      <c r="XBH26" s="106"/>
      <c r="XBI26" s="106"/>
      <c r="XBJ26" s="106"/>
      <c r="XBK26" s="106"/>
      <c r="XBL26" s="106"/>
      <c r="XBM26" s="106"/>
      <c r="XBN26" s="106"/>
      <c r="XBO26" s="106"/>
      <c r="XBP26" s="106"/>
      <c r="XBQ26" s="106"/>
      <c r="XBR26" s="106"/>
      <c r="XBS26" s="106"/>
      <c r="XBT26" s="106"/>
      <c r="XBU26" s="106"/>
      <c r="XBV26" s="106"/>
      <c r="XBW26" s="106"/>
      <c r="XBX26" s="106"/>
      <c r="XBY26" s="106"/>
      <c r="XBZ26" s="106"/>
      <c r="XCA26" s="106"/>
      <c r="XCB26" s="106"/>
      <c r="XCC26" s="106"/>
      <c r="XCD26" s="106"/>
      <c r="XCE26" s="106"/>
      <c r="XCF26" s="106"/>
      <c r="XCG26" s="106"/>
      <c r="XCH26" s="106"/>
      <c r="XCI26" s="106"/>
      <c r="XCJ26" s="106"/>
      <c r="XCK26" s="106"/>
      <c r="XCL26" s="106"/>
      <c r="XCM26" s="106"/>
      <c r="XCN26" s="106"/>
      <c r="XCO26" s="106"/>
      <c r="XCP26" s="106"/>
      <c r="XCQ26" s="106"/>
      <c r="XCR26" s="106"/>
      <c r="XCS26" s="106"/>
      <c r="XCT26" s="106"/>
      <c r="XCU26" s="106"/>
      <c r="XCV26" s="106"/>
      <c r="XCW26" s="106"/>
      <c r="XCX26" s="106"/>
      <c r="XCY26" s="106"/>
      <c r="XCZ26" s="106"/>
      <c r="XDA26" s="106"/>
      <c r="XDB26" s="106"/>
      <c r="XDC26" s="106"/>
      <c r="XDD26" s="106"/>
      <c r="XDE26" s="106"/>
      <c r="XDF26" s="106"/>
      <c r="XDG26" s="106"/>
      <c r="XDH26" s="106"/>
      <c r="XDI26" s="106"/>
      <c r="XDJ26" s="106"/>
      <c r="XDK26" s="106"/>
      <c r="XDL26" s="106"/>
      <c r="XDM26" s="106"/>
      <c r="XDN26" s="106"/>
      <c r="XDO26" s="106"/>
      <c r="XDP26" s="106"/>
      <c r="XDQ26" s="106"/>
      <c r="XDR26" s="106"/>
      <c r="XDS26" s="106"/>
      <c r="XDT26" s="106"/>
      <c r="XDU26" s="106"/>
      <c r="XDV26" s="106"/>
      <c r="XDW26" s="106"/>
      <c r="XDX26" s="106"/>
      <c r="XDY26" s="106"/>
      <c r="XDZ26" s="106"/>
      <c r="XEA26" s="106"/>
      <c r="XEB26" s="106"/>
      <c r="XEC26" s="106"/>
      <c r="XED26" s="106"/>
      <c r="XEE26" s="106"/>
      <c r="XEF26" s="106"/>
      <c r="XEG26" s="106"/>
      <c r="XEH26" s="106"/>
      <c r="XEI26" s="106"/>
      <c r="XEJ26" s="106"/>
      <c r="XEK26" s="106"/>
      <c r="XEL26" s="106"/>
      <c r="XEM26" s="106"/>
      <c r="XEN26" s="106"/>
      <c r="XEO26" s="106"/>
      <c r="XEP26" s="106"/>
      <c r="XEQ26" s="106"/>
      <c r="XER26" s="106"/>
      <c r="XES26" s="106"/>
      <c r="XET26" s="106"/>
      <c r="XEU26" s="106"/>
      <c r="XEV26" s="106"/>
      <c r="XEW26" s="106"/>
      <c r="XEX26" s="106"/>
      <c r="XEY26" s="106"/>
      <c r="XEZ26" s="106"/>
      <c r="XFA26" s="106"/>
      <c r="XFB26" s="106"/>
      <c r="XFC26" s="106"/>
    </row>
  </sheetData>
  <mergeCells count="2">
    <mergeCell ref="A1:G1"/>
    <mergeCell ref="F2:G2"/>
  </mergeCells>
  <printOptions horizontalCentered="1"/>
  <pageMargins left="0.590277777777778" right="0.590277777777778" top="0.708333333333333" bottom="0.708333333333333" header="0.298611111111111" footer="0.472222222222222"/>
  <pageSetup paperSize="9" firstPageNumber="22" fitToHeight="0" orientation="portrait" useFirstPageNumber="1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FF0000"/>
  </sheetPr>
  <dimension ref="A1:D28"/>
  <sheetViews>
    <sheetView workbookViewId="0">
      <selection activeCell="F3" sqref="F3"/>
    </sheetView>
  </sheetViews>
  <sheetFormatPr defaultColWidth="9.125" defaultRowHeight="15.6" outlineLevelCol="3"/>
  <cols>
    <col min="1" max="1" width="32.7083333333333" style="76" customWidth="1"/>
    <col min="2" max="2" width="11.75" style="77" customWidth="1"/>
    <col min="3" max="3" width="26.75" style="76" customWidth="1"/>
    <col min="4" max="4" width="13" style="77" customWidth="1"/>
    <col min="5" max="16384" width="9.125" style="73"/>
  </cols>
  <sheetData>
    <row r="1" s="73" customFormat="1" ht="54" customHeight="1" spans="1:4">
      <c r="A1" s="78" t="s">
        <v>195</v>
      </c>
      <c r="B1" s="78"/>
      <c r="C1" s="78"/>
      <c r="D1" s="78"/>
    </row>
    <row r="2" s="73" customFormat="1" ht="38.1" customHeight="1" spans="1:4">
      <c r="A2" s="79"/>
      <c r="B2" s="79"/>
      <c r="C2" s="80" t="s">
        <v>1</v>
      </c>
      <c r="D2" s="80"/>
    </row>
    <row r="3" s="307" customFormat="1" ht="40" customHeight="1" spans="1:4">
      <c r="A3" s="296" t="s">
        <v>64</v>
      </c>
      <c r="B3" s="296" t="s">
        <v>65</v>
      </c>
      <c r="C3" s="296" t="s">
        <v>66</v>
      </c>
      <c r="D3" s="308" t="s">
        <v>65</v>
      </c>
    </row>
    <row r="4" s="75" customFormat="1" ht="40" customHeight="1" spans="1:4">
      <c r="A4" s="83" t="s">
        <v>196</v>
      </c>
      <c r="B4" s="84">
        <f>B5+B12+B13+B16+B17</f>
        <v>115602</v>
      </c>
      <c r="C4" s="83" t="s">
        <v>197</v>
      </c>
      <c r="D4" s="85">
        <f>D5+D13+D15+D16+D17</f>
        <v>115602</v>
      </c>
    </row>
    <row r="5" s="73" customFormat="1" ht="40" customHeight="1" spans="1:4">
      <c r="A5" s="86" t="s">
        <v>198</v>
      </c>
      <c r="B5" s="87">
        <f>SUM(B6:B10)</f>
        <v>5734</v>
      </c>
      <c r="C5" s="86" t="s">
        <v>199</v>
      </c>
      <c r="D5" s="88">
        <f>D7+D8+D9+D10+D11+D12</f>
        <v>80172</v>
      </c>
    </row>
    <row r="6" s="73" customFormat="1" ht="40" customHeight="1" spans="1:4">
      <c r="A6" s="89" t="s">
        <v>159</v>
      </c>
      <c r="B6" s="90">
        <v>3750</v>
      </c>
      <c r="C6" s="91" t="s">
        <v>200</v>
      </c>
      <c r="D6" s="88"/>
    </row>
    <row r="7" s="73" customFormat="1" ht="40" customHeight="1" spans="1:4">
      <c r="A7" s="89" t="s">
        <v>160</v>
      </c>
      <c r="B7" s="92">
        <v>161</v>
      </c>
      <c r="C7" s="91" t="s">
        <v>201</v>
      </c>
      <c r="D7" s="93">
        <v>8190</v>
      </c>
    </row>
    <row r="8" s="73" customFormat="1" ht="40" customHeight="1" spans="1:4">
      <c r="A8" s="89" t="s">
        <v>161</v>
      </c>
      <c r="B8" s="92">
        <v>452</v>
      </c>
      <c r="C8" s="94" t="s">
        <v>202</v>
      </c>
      <c r="D8" s="95">
        <v>15879</v>
      </c>
    </row>
    <row r="9" s="73" customFormat="1" ht="40" customHeight="1" spans="1:4">
      <c r="A9" s="89" t="s">
        <v>162</v>
      </c>
      <c r="B9" s="96"/>
      <c r="C9" s="94" t="s">
        <v>203</v>
      </c>
      <c r="D9" s="95">
        <v>1742</v>
      </c>
    </row>
    <row r="10" s="73" customFormat="1" ht="40" customHeight="1" spans="1:4">
      <c r="A10" s="97" t="s">
        <v>204</v>
      </c>
      <c r="B10" s="96">
        <v>1371</v>
      </c>
      <c r="C10" s="91" t="s">
        <v>205</v>
      </c>
      <c r="D10" s="90">
        <v>43745</v>
      </c>
    </row>
    <row r="11" s="73" customFormat="1" ht="40" customHeight="1" spans="1:4">
      <c r="A11" s="98"/>
      <c r="B11" s="96"/>
      <c r="C11" s="91" t="s">
        <v>188</v>
      </c>
      <c r="D11" s="90">
        <v>10571</v>
      </c>
    </row>
    <row r="12" s="73" customFormat="1" ht="40" customHeight="1" spans="1:4">
      <c r="A12" s="86" t="s">
        <v>206</v>
      </c>
      <c r="B12" s="87">
        <v>35884</v>
      </c>
      <c r="C12" s="97" t="s">
        <v>207</v>
      </c>
      <c r="D12" s="99">
        <v>45</v>
      </c>
    </row>
    <row r="13" s="73" customFormat="1" ht="40" customHeight="1" spans="1:4">
      <c r="A13" s="86" t="s">
        <v>168</v>
      </c>
      <c r="B13" s="87">
        <f>B14+B15</f>
        <v>51271</v>
      </c>
      <c r="C13" s="86" t="s">
        <v>190</v>
      </c>
      <c r="D13" s="100">
        <f>D14</f>
        <v>11992</v>
      </c>
    </row>
    <row r="14" s="73" customFormat="1" ht="40" customHeight="1" spans="1:4">
      <c r="A14" s="97" t="s">
        <v>208</v>
      </c>
      <c r="B14" s="90">
        <v>51271</v>
      </c>
      <c r="C14" s="97" t="s">
        <v>209</v>
      </c>
      <c r="D14" s="99">
        <v>11992</v>
      </c>
    </row>
    <row r="15" s="73" customFormat="1" ht="40" customHeight="1" spans="1:4">
      <c r="A15" s="97" t="s">
        <v>210</v>
      </c>
      <c r="B15" s="90"/>
      <c r="C15" s="86" t="s">
        <v>192</v>
      </c>
      <c r="D15" s="87"/>
    </row>
    <row r="16" s="73" customFormat="1" ht="40" customHeight="1" spans="1:4">
      <c r="A16" s="86" t="s">
        <v>211</v>
      </c>
      <c r="B16" s="87">
        <v>22713</v>
      </c>
      <c r="C16" s="86" t="s">
        <v>147</v>
      </c>
      <c r="D16" s="88">
        <f>'2025年全县政府性基金预算支出执行情况表'!D26</f>
        <v>23438</v>
      </c>
    </row>
    <row r="17" ht="40" customHeight="1" spans="1:4">
      <c r="A17" s="86" t="s">
        <v>172</v>
      </c>
      <c r="B17" s="101"/>
      <c r="C17" s="86" t="s">
        <v>212</v>
      </c>
      <c r="D17" s="102"/>
    </row>
    <row r="19" spans="1:4">
      <c r="D19" s="105"/>
    </row>
    <row r="20" spans="1:4">
      <c r="D20" s="105"/>
    </row>
    <row r="21" spans="1:4">
      <c r="D21" s="105"/>
    </row>
    <row r="22" spans="1:4">
      <c r="D22" s="105"/>
    </row>
    <row r="23" spans="1:4">
      <c r="D23" s="105"/>
    </row>
    <row r="24" spans="1:4">
      <c r="D24" s="105"/>
    </row>
    <row r="26" spans="1:4">
      <c r="C26" s="54"/>
      <c r="D26" s="105"/>
    </row>
    <row r="27" spans="1:4">
      <c r="A27" s="7"/>
      <c r="B27" s="105"/>
      <c r="C27" s="54"/>
      <c r="D27" s="105"/>
    </row>
    <row r="28" spans="1:4">
      <c r="D28" s="105"/>
    </row>
  </sheetData>
  <mergeCells count="2">
    <mergeCell ref="A1:D1"/>
    <mergeCell ref="C2:D2"/>
  </mergeCells>
  <pageMargins left="0.590277777777778" right="0.590277777777778" top="0.786805555555556" bottom="0.708333333333333" header="0.298611111111111" footer="0.472222222222222"/>
  <pageSetup paperSize="9" firstPageNumber="22" fitToHeight="0" orientation="portrait" useFirstPageNumber="1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rgb="FFFF0000"/>
    <pageSetUpPr fitToPage="1"/>
  </sheetPr>
  <dimension ref="A1:J14"/>
  <sheetViews>
    <sheetView workbookViewId="0">
      <selection activeCell="L6" sqref="L6"/>
    </sheetView>
  </sheetViews>
  <sheetFormatPr defaultColWidth="12.1833333333333" defaultRowHeight="27" customHeight="1"/>
  <cols>
    <col min="1" max="1" width="27.2583333333333" style="289" customWidth="1"/>
    <col min="2" max="2" width="10.7" style="289" customWidth="1"/>
    <col min="3" max="3" width="10.2416666666667" style="289" customWidth="1"/>
    <col min="4" max="4" width="10.3833333333333" style="289" customWidth="1"/>
    <col min="5" max="5" width="33.3833333333333" style="289" customWidth="1"/>
    <col min="6" max="6" width="12.1333333333333" style="289" customWidth="1"/>
    <col min="7" max="7" width="9.64166666666667" style="289" customWidth="1"/>
    <col min="8" max="8" width="9.81666666666667" style="289" customWidth="1"/>
    <col min="9" max="252" width="12.1833333333333" style="289" customWidth="1"/>
    <col min="253" max="16384" width="12.1833333333333" style="289"/>
  </cols>
  <sheetData>
    <row r="1" s="288" customFormat="1" ht="40" customHeight="1" spans="1:10">
      <c r="A1" s="290" t="s">
        <v>213</v>
      </c>
      <c r="B1" s="290"/>
      <c r="C1" s="290"/>
      <c r="D1" s="290"/>
      <c r="E1" s="290"/>
      <c r="F1" s="290"/>
      <c r="G1" s="290"/>
      <c r="H1" s="290"/>
    </row>
    <row r="2" s="288" customFormat="1" ht="25" customHeight="1" spans="1:10">
      <c r="A2" s="291"/>
      <c r="B2" s="291"/>
      <c r="C2" s="291"/>
      <c r="D2" s="292"/>
      <c r="E2" s="292"/>
      <c r="F2" s="292"/>
      <c r="G2" s="293" t="s">
        <v>1</v>
      </c>
      <c r="H2" s="293"/>
    </row>
    <row r="3" s="288" customFormat="1" ht="32" customHeight="1" spans="1:10">
      <c r="A3" s="294" t="s">
        <v>214</v>
      </c>
      <c r="B3" s="295"/>
      <c r="C3" s="295"/>
      <c r="D3" s="295"/>
      <c r="E3" s="81" t="s">
        <v>215</v>
      </c>
      <c r="F3" s="81"/>
      <c r="G3" s="81"/>
      <c r="H3" s="81"/>
    </row>
    <row r="4" s="288" customFormat="1" ht="38" customHeight="1" spans="1:10">
      <c r="A4" s="296" t="s">
        <v>216</v>
      </c>
      <c r="B4" s="296" t="s">
        <v>37</v>
      </c>
      <c r="C4" s="296" t="s">
        <v>5</v>
      </c>
      <c r="D4" s="296" t="s">
        <v>217</v>
      </c>
      <c r="E4" s="296" t="s">
        <v>216</v>
      </c>
      <c r="F4" s="296" t="s">
        <v>37</v>
      </c>
      <c r="G4" s="296" t="s">
        <v>5</v>
      </c>
      <c r="H4" s="296" t="s">
        <v>218</v>
      </c>
    </row>
    <row r="5" s="288" customFormat="1" ht="33" customHeight="1" spans="1:10">
      <c r="A5" s="44" t="s">
        <v>219</v>
      </c>
      <c r="B5" s="297">
        <v>1000</v>
      </c>
      <c r="C5" s="297">
        <v>500</v>
      </c>
      <c r="D5" s="298">
        <f>C5/B5</f>
        <v>0.5</v>
      </c>
      <c r="E5" s="46" t="s">
        <v>220</v>
      </c>
      <c r="F5" s="299"/>
      <c r="G5" s="297">
        <v>0.91</v>
      </c>
      <c r="H5" s="300"/>
    </row>
    <row r="6" s="288" customFormat="1" ht="33" customHeight="1" spans="1:10">
      <c r="A6" s="44" t="s">
        <v>221</v>
      </c>
      <c r="B6" s="299"/>
      <c r="C6" s="299"/>
      <c r="D6" s="297"/>
      <c r="E6" s="46" t="s">
        <v>222</v>
      </c>
      <c r="F6" s="301"/>
      <c r="G6" s="301"/>
      <c r="H6" s="302"/>
    </row>
    <row r="7" s="288" customFormat="1" ht="33" customHeight="1" spans="1:10">
      <c r="A7" s="44" t="s">
        <v>223</v>
      </c>
      <c r="B7" s="301"/>
      <c r="C7" s="301"/>
      <c r="D7" s="297"/>
      <c r="E7" s="46" t="s">
        <v>224</v>
      </c>
      <c r="F7" s="299"/>
      <c r="G7" s="299"/>
      <c r="H7" s="300"/>
    </row>
    <row r="8" s="288" customFormat="1" ht="33" customHeight="1" spans="1:10">
      <c r="A8" s="44" t="s">
        <v>225</v>
      </c>
      <c r="B8" s="301"/>
      <c r="C8" s="301"/>
      <c r="D8" s="297"/>
      <c r="E8" s="46" t="s">
        <v>226</v>
      </c>
      <c r="F8" s="299"/>
      <c r="G8" s="299"/>
      <c r="H8" s="300"/>
      <c r="J8" s="291"/>
    </row>
    <row r="9" s="288" customFormat="1" ht="33" customHeight="1" spans="1:10">
      <c r="A9" s="44" t="s">
        <v>227</v>
      </c>
      <c r="B9" s="297"/>
      <c r="C9" s="297"/>
      <c r="D9" s="303"/>
      <c r="E9" s="46" t="s">
        <v>228</v>
      </c>
      <c r="F9" s="297">
        <v>1000</v>
      </c>
      <c r="G9" s="297">
        <v>0</v>
      </c>
      <c r="H9" s="303">
        <f>G9/F9</f>
        <v>0</v>
      </c>
      <c r="J9" s="291"/>
    </row>
    <row r="10" s="288" customFormat="1" ht="33" customHeight="1" spans="1:10">
      <c r="A10" s="296" t="s">
        <v>229</v>
      </c>
      <c r="B10" s="304">
        <f>B5+B6+B7+B8+B9</f>
        <v>1000</v>
      </c>
      <c r="C10" s="304">
        <f>C5+C6+C7+C8+C9</f>
        <v>500</v>
      </c>
      <c r="D10" s="305">
        <f>C10/B10</f>
        <v>0.5</v>
      </c>
      <c r="E10" s="63" t="s">
        <v>230</v>
      </c>
      <c r="F10" s="304">
        <f>F5+F6+F7+F8+F9</f>
        <v>1000</v>
      </c>
      <c r="G10" s="304">
        <f>G5+G6+G7+G8+G9</f>
        <v>0.91</v>
      </c>
      <c r="H10" s="303">
        <f>G10/F10</f>
        <v>0.00091</v>
      </c>
      <c r="J10" s="291"/>
    </row>
    <row r="11" s="288" customFormat="1" ht="33" customHeight="1" spans="1:10">
      <c r="A11" s="44" t="s">
        <v>231</v>
      </c>
      <c r="B11" s="297"/>
      <c r="C11" s="297">
        <v>5.43</v>
      </c>
      <c r="D11" s="303"/>
      <c r="E11" s="226" t="s">
        <v>232</v>
      </c>
      <c r="F11" s="297"/>
      <c r="G11" s="297"/>
      <c r="H11" s="303"/>
      <c r="J11" s="291"/>
    </row>
    <row r="12" s="288" customFormat="1" ht="33" customHeight="1" spans="1:10">
      <c r="A12" s="44" t="s">
        <v>233</v>
      </c>
      <c r="B12" s="297">
        <v>8</v>
      </c>
      <c r="C12" s="297">
        <v>8</v>
      </c>
      <c r="D12" s="303">
        <f>C12/B12</f>
        <v>1</v>
      </c>
      <c r="E12" s="306" t="s">
        <v>234</v>
      </c>
      <c r="F12" s="297"/>
      <c r="G12" s="297">
        <v>507.09</v>
      </c>
      <c r="H12" s="303"/>
      <c r="J12" s="291"/>
    </row>
    <row r="13" s="288" customFormat="1" ht="33" customHeight="1" spans="1:10">
      <c r="A13" s="44"/>
      <c r="B13" s="297"/>
      <c r="C13" s="297"/>
      <c r="D13" s="303"/>
      <c r="E13" s="306" t="s">
        <v>235</v>
      </c>
      <c r="F13" s="297">
        <v>8</v>
      </c>
      <c r="G13" s="297">
        <v>5.43</v>
      </c>
      <c r="H13" s="303">
        <f>G13/F13</f>
        <v>0.67875</v>
      </c>
      <c r="J13" s="291"/>
    </row>
    <row r="14" s="288" customFormat="1" ht="33" customHeight="1" spans="1:10">
      <c r="A14" s="296" t="s">
        <v>236</v>
      </c>
      <c r="B14" s="304">
        <f>B10+B11+B12</f>
        <v>1008</v>
      </c>
      <c r="C14" s="304">
        <f>C10+C11+C12</f>
        <v>513.43</v>
      </c>
      <c r="D14" s="303">
        <f>C14/B14</f>
        <v>0.509355158730159</v>
      </c>
      <c r="E14" s="296" t="s">
        <v>237</v>
      </c>
      <c r="F14" s="304">
        <f>F10+F11+F12+F13</f>
        <v>1008</v>
      </c>
      <c r="G14" s="304">
        <f>G10+G11+G12+G13</f>
        <v>513.43</v>
      </c>
      <c r="H14" s="303">
        <f>G14/F14</f>
        <v>0.509355158730159</v>
      </c>
    </row>
  </sheetData>
  <mergeCells count="4">
    <mergeCell ref="A1:H1"/>
    <mergeCell ref="G2:H2"/>
    <mergeCell ref="A3:D3"/>
    <mergeCell ref="E3:H3"/>
  </mergeCells>
  <printOptions horizontalCentered="1"/>
  <pageMargins left="0.590277777777778" right="0.590277777777778" top="0.786805555555556" bottom="0.708333333333333" header="0.298611111111111" footer="0.472222222222222"/>
  <pageSetup paperSize="9" firstPageNumber="22" fitToHeight="0" orientation="landscape" useFirstPageNumber="1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FF0000"/>
  </sheetPr>
  <dimension ref="A1:F9"/>
  <sheetViews>
    <sheetView workbookViewId="0">
      <selection activeCell="A1" sqref="A1:F1"/>
    </sheetView>
  </sheetViews>
  <sheetFormatPr defaultColWidth="9" defaultRowHeight="15.6" outlineLevelCol="5"/>
  <cols>
    <col min="1" max="1" width="42.2583333333333" style="51" customWidth="1"/>
    <col min="2" max="2" width="15.625" style="51" customWidth="1"/>
    <col min="3" max="4" width="15.625" style="276" customWidth="1"/>
    <col min="5" max="5" width="15.625" style="277" customWidth="1"/>
    <col min="6" max="6" width="15.625" style="276" customWidth="1"/>
    <col min="7" max="16384" width="9" style="7"/>
  </cols>
  <sheetData>
    <row r="1" ht="52" customHeight="1" spans="1:6">
      <c r="A1" s="278" t="s">
        <v>238</v>
      </c>
      <c r="B1" s="278"/>
      <c r="C1" s="278"/>
      <c r="D1" s="278"/>
      <c r="E1" s="278"/>
      <c r="F1" s="278"/>
    </row>
    <row r="2" ht="39" customHeight="1" spans="1:6">
      <c r="A2" s="276"/>
      <c r="B2" s="276"/>
      <c r="E2" s="279" t="s">
        <v>1</v>
      </c>
      <c r="F2" s="279"/>
    </row>
    <row r="3" s="51" customFormat="1" ht="55" customHeight="1" spans="1:6">
      <c r="A3" s="115" t="s">
        <v>239</v>
      </c>
      <c r="B3" s="280" t="s">
        <v>4</v>
      </c>
      <c r="C3" s="280" t="s">
        <v>5</v>
      </c>
      <c r="D3" s="280" t="s">
        <v>6</v>
      </c>
      <c r="E3" s="281" t="s">
        <v>175</v>
      </c>
      <c r="F3" s="115" t="s">
        <v>8</v>
      </c>
    </row>
    <row r="4" s="106" customFormat="1" ht="51" customHeight="1" spans="1:6">
      <c r="A4" s="282" t="s">
        <v>240</v>
      </c>
      <c r="B4" s="283">
        <v>34763</v>
      </c>
      <c r="C4" s="283">
        <v>38673</v>
      </c>
      <c r="D4" s="284">
        <v>1.1124759082933</v>
      </c>
      <c r="E4" s="283">
        <v>34459</v>
      </c>
      <c r="F4" s="284">
        <v>0.122290257987754</v>
      </c>
    </row>
    <row r="5" ht="51" customHeight="1" spans="1:6">
      <c r="A5" s="285" t="s">
        <v>241</v>
      </c>
      <c r="B5" s="286">
        <v>15612</v>
      </c>
      <c r="C5" s="286">
        <v>15755</v>
      </c>
      <c r="D5" s="287">
        <v>1.00915962080451</v>
      </c>
      <c r="E5" s="286">
        <v>15991</v>
      </c>
      <c r="F5" s="287">
        <v>-0.0147583015446188</v>
      </c>
    </row>
    <row r="6" ht="51" customHeight="1" spans="1:6">
      <c r="A6" s="285" t="s">
        <v>242</v>
      </c>
      <c r="B6" s="286">
        <v>19151</v>
      </c>
      <c r="C6" s="286">
        <v>22918</v>
      </c>
      <c r="D6" s="287">
        <v>1.19669991123179</v>
      </c>
      <c r="E6" s="286">
        <v>18468</v>
      </c>
      <c r="F6" s="287">
        <v>0.240957331600606</v>
      </c>
    </row>
    <row r="7" s="106" customFormat="1" ht="51" customHeight="1" spans="1:6">
      <c r="A7" s="282" t="s">
        <v>243</v>
      </c>
      <c r="B7" s="283">
        <v>33278</v>
      </c>
      <c r="C7" s="283">
        <v>32679</v>
      </c>
      <c r="D7" s="284">
        <v>0.982000120199531</v>
      </c>
      <c r="E7" s="283">
        <v>27053</v>
      </c>
      <c r="F7" s="284">
        <v>0.207962148375411</v>
      </c>
    </row>
    <row r="8" ht="51" customHeight="1" spans="1:6">
      <c r="A8" s="285" t="s">
        <v>241</v>
      </c>
      <c r="B8" s="286">
        <v>14447</v>
      </c>
      <c r="C8" s="286">
        <v>13816</v>
      </c>
      <c r="D8" s="287">
        <v>0.956323112064788</v>
      </c>
      <c r="E8" s="286">
        <v>10774</v>
      </c>
      <c r="F8" s="287">
        <v>0.282346389456098</v>
      </c>
    </row>
    <row r="9" ht="51" customHeight="1" spans="1:6">
      <c r="A9" s="285" t="s">
        <v>242</v>
      </c>
      <c r="B9" s="286">
        <v>18831</v>
      </c>
      <c r="C9" s="286">
        <v>18863</v>
      </c>
      <c r="D9" s="287">
        <v>1.00169932558016</v>
      </c>
      <c r="E9" s="286">
        <v>16279</v>
      </c>
      <c r="F9" s="287">
        <v>0.158732108851895</v>
      </c>
    </row>
  </sheetData>
  <mergeCells count="2">
    <mergeCell ref="A1:F1"/>
    <mergeCell ref="E2:F2"/>
  </mergeCells>
  <printOptions horizontalCentered="1"/>
  <pageMargins left="0.590277777777778" right="0.590277777777778" top="0.786805555555556" bottom="0.708333333333333" header="0.298611111111111" footer="0.472222222222222"/>
  <pageSetup paperSize="9" firstPageNumber="22" fitToHeight="0" orientation="landscape" useFirstPageNumber="1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rgb="FFFF0000"/>
  </sheetPr>
  <dimension ref="A1:G8"/>
  <sheetViews>
    <sheetView workbookViewId="0">
      <selection activeCell="I4" sqref="I4"/>
    </sheetView>
  </sheetViews>
  <sheetFormatPr defaultColWidth="9.775" defaultRowHeight="14.4" outlineLevelRow="7" outlineLevelCol="6"/>
  <cols>
    <col min="1" max="1" width="18.9" style="257" customWidth="1"/>
    <col min="2" max="2" width="25.6666666666667" style="257" customWidth="1"/>
    <col min="3" max="6" width="16.75" style="257" customWidth="1"/>
    <col min="7" max="7" width="11.0166666666667" style="257" customWidth="1"/>
    <col min="8" max="16" width="9.775" style="257" customWidth="1"/>
    <col min="17" max="16384" width="9.775" style="257"/>
  </cols>
  <sheetData>
    <row r="1" s="257" customFormat="1" ht="38.4" customHeight="1" spans="1:7">
      <c r="A1" s="260" t="s">
        <v>244</v>
      </c>
      <c r="B1" s="260"/>
      <c r="C1" s="260"/>
      <c r="D1" s="260"/>
      <c r="E1" s="260"/>
      <c r="F1" s="260"/>
      <c r="G1" s="260"/>
    </row>
    <row r="2" s="257" customFormat="1" ht="30" customHeight="1" spans="1:7">
      <c r="B2" s="261"/>
      <c r="C2" s="261"/>
      <c r="D2" s="261"/>
      <c r="E2" s="261"/>
      <c r="F2" s="261"/>
      <c r="G2" s="262" t="s">
        <v>1</v>
      </c>
    </row>
    <row r="3" s="258" customFormat="1" ht="62" customHeight="1" spans="1:7">
      <c r="A3" s="263" t="s">
        <v>245</v>
      </c>
      <c r="B3" s="264"/>
      <c r="C3" s="265" t="s">
        <v>246</v>
      </c>
      <c r="D3" s="265" t="s">
        <v>247</v>
      </c>
      <c r="E3" s="265" t="s">
        <v>248</v>
      </c>
      <c r="F3" s="265" t="s">
        <v>249</v>
      </c>
      <c r="G3" s="265" t="s">
        <v>250</v>
      </c>
    </row>
    <row r="4" s="258" customFormat="1" ht="62" customHeight="1" spans="1:7">
      <c r="A4" s="265" t="s">
        <v>251</v>
      </c>
      <c r="B4" s="265"/>
      <c r="C4" s="266">
        <f>C5+C8</f>
        <v>516321</v>
      </c>
      <c r="D4" s="266">
        <f>D5+D8</f>
        <v>78194</v>
      </c>
      <c r="E4" s="266">
        <f>E5+E8</f>
        <v>38499</v>
      </c>
      <c r="F4" s="266">
        <f>F5+F8</f>
        <v>556016</v>
      </c>
      <c r="G4" s="266"/>
    </row>
    <row r="5" s="257" customFormat="1" ht="62" customHeight="1" spans="1:7">
      <c r="A5" s="267" t="s">
        <v>252</v>
      </c>
      <c r="B5" s="267" t="s">
        <v>253</v>
      </c>
      <c r="C5" s="268">
        <f>C6+C7</f>
        <v>419055</v>
      </c>
      <c r="D5" s="268">
        <f>D6+D7</f>
        <v>78194</v>
      </c>
      <c r="E5" s="268">
        <f>E6+E7</f>
        <v>5519</v>
      </c>
      <c r="F5" s="268">
        <f>F6+F7</f>
        <v>491730</v>
      </c>
      <c r="G5" s="269"/>
    </row>
    <row r="6" s="257" customFormat="1" ht="62" customHeight="1" spans="1:7">
      <c r="A6" s="267"/>
      <c r="B6" s="270" t="s">
        <v>254</v>
      </c>
      <c r="C6" s="271">
        <v>104904</v>
      </c>
      <c r="D6" s="271">
        <v>13723</v>
      </c>
      <c r="E6" s="271">
        <v>4482</v>
      </c>
      <c r="F6" s="271">
        <f>C6+D6-E6</f>
        <v>114145</v>
      </c>
      <c r="G6" s="272"/>
    </row>
    <row r="7" s="257" customFormat="1" ht="62" customHeight="1" spans="1:7">
      <c r="A7" s="267"/>
      <c r="B7" s="270" t="s">
        <v>255</v>
      </c>
      <c r="C7" s="271">
        <v>314151</v>
      </c>
      <c r="D7" s="271">
        <f>51271+13200</f>
        <v>64471</v>
      </c>
      <c r="E7" s="271">
        <v>1037</v>
      </c>
      <c r="F7" s="271">
        <f>C7+D7-E7</f>
        <v>377585</v>
      </c>
      <c r="G7" s="272"/>
    </row>
    <row r="8" s="259" customFormat="1" ht="62" customHeight="1" spans="1:7">
      <c r="A8" s="273" t="s">
        <v>256</v>
      </c>
      <c r="B8" s="273"/>
      <c r="C8" s="274">
        <v>97266</v>
      </c>
      <c r="D8" s="274"/>
      <c r="E8" s="268">
        <f>30677+2303</f>
        <v>32980</v>
      </c>
      <c r="F8" s="268">
        <f>C8+D8-E8</f>
        <v>64286</v>
      </c>
      <c r="G8" s="275"/>
    </row>
  </sheetData>
  <mergeCells count="5">
    <mergeCell ref="A1:G1"/>
    <mergeCell ref="A3:B3"/>
    <mergeCell ref="A4:B4"/>
    <mergeCell ref="A8:B8"/>
    <mergeCell ref="A5:A7"/>
  </mergeCells>
  <printOptions horizontalCentered="1"/>
  <pageMargins left="0.590277777777778" right="0.590277777777778" top="0.786805555555556" bottom="0.708333333333333" header="0.298611111111111" footer="0.472222222222222"/>
  <pageSetup paperSize="9" firstPageNumber="22" fitToHeight="0" orientation="landscape" useFirstPageNumber="1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2025年全县一般公共预算收入执行情况表</vt:lpstr>
      <vt:lpstr>2025年全县一般公共预算支出执行情况表</vt:lpstr>
      <vt:lpstr>2025年全县一般公共预算收支平衡情况表</vt:lpstr>
      <vt:lpstr>2025年全县政府性基金预算收入执行情况表</vt:lpstr>
      <vt:lpstr>2025年全县政府性基金预算支出执行情况表</vt:lpstr>
      <vt:lpstr>2025年全县政府性基金收支决算平衡表</vt:lpstr>
      <vt:lpstr>2025年全县国有资本经营预算收支平衡表</vt:lpstr>
      <vt:lpstr>2025年全县社保基金收支执行情况表    </vt:lpstr>
      <vt:lpstr>2025年全县地方政府债务情况表</vt:lpstr>
      <vt:lpstr>2026年一般公共预算收入表</vt:lpstr>
      <vt:lpstr>2026年一般公共预算支出总表</vt:lpstr>
      <vt:lpstr>2026年一般公共预算支出明细表 </vt:lpstr>
      <vt:lpstr>2026年一般公共预算经济分类支出情况表</vt:lpstr>
      <vt:lpstr>2026年一般公共预算收支平衡表</vt:lpstr>
      <vt:lpstr>2026年政府性基金预算收入表</vt:lpstr>
      <vt:lpstr>2026年政府性基金支出预算表</vt:lpstr>
      <vt:lpstr>2026年政府性基金预算收支平衡表</vt:lpstr>
      <vt:lpstr>2026年全县社保基金预算收支表 </vt:lpstr>
      <vt:lpstr> 2026年国有资本经营预算收支表</vt:lpstr>
      <vt:lpstr>2026年预算“三公”经费情况表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</dc:creator>
  <cp:lastModifiedBy>小木子先生</cp:lastModifiedBy>
  <dcterms:created xsi:type="dcterms:W3CDTF">2017-12-08T02:54:00Z</dcterms:created>
  <cp:lastPrinted>2020-02-26T01:12:00Z</cp:lastPrinted>
  <dcterms:modified xsi:type="dcterms:W3CDTF">2026-02-04T12:13:18Z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ubyTemplateID">
    <vt:lpwstr>14</vt:lpwstr>
  </property>
  <property fmtid="{D5CDD505-2E9C-101B-9397-08002B2CF9AE}" pid="4" name="KSOReadingLayout">
    <vt:bool>false</vt:bool>
  </property>
  <property fmtid="{D5CDD505-2E9C-101B-9397-08002B2CF9AE}" pid="5" name="ICV">
    <vt:lpwstr>1EC14E2EC55F4E09802DCB3D40733666_13</vt:lpwstr>
  </property>
  <property fmtid="{D5CDD505-2E9C-101B-9397-08002B2CF9AE}" pid="6" name="CalculationRule">
    <vt:i4>0</vt:i4>
  </property>
</Properties>
</file>